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firstSheet="2" activeTab="2"/>
  </bookViews>
  <sheets>
    <sheet name="прил 14" sheetId="1" r:id="rId1"/>
    <sheet name="прил4.1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<sst xmlns="http://schemas.openxmlformats.org/spreadsheetml/2006/main" count="521" uniqueCount="329">
  <si>
    <t>2.</t>
  </si>
  <si>
    <t>№№</t>
  </si>
  <si>
    <t xml:space="preserve">ВСЕГО, </t>
  </si>
  <si>
    <t>Техническое перевооружение и реконструкция</t>
  </si>
  <si>
    <t>к приказу Минэнерго России</t>
  </si>
  <si>
    <t>Утверждаю</t>
  </si>
  <si>
    <t>М.П.</t>
  </si>
  <si>
    <t>Реконструкция ВЛ-0,4кВ от ТП-137 д. Заболотье Егорьевского района.</t>
  </si>
  <si>
    <t>Трансформатор силовой 250кВА (ТМГ250-6/0,4)</t>
  </si>
  <si>
    <t>Приобретение нагрузочного трансформатора РЕТ-3000</t>
  </si>
  <si>
    <t>Приобретение ЛВИ</t>
  </si>
  <si>
    <t>Монтаж КЛ-0,4кВ ТП91-ж/д№9А 1мкр.,г. Егорьевск</t>
  </si>
  <si>
    <t>Монтаж КЛ-10 кВ ПС 488 " Ткач" - ТП 204 г. Егорьевск</t>
  </si>
  <si>
    <t>Монтаж КЛ-0,4кВ ТП120-ж/д№43  2мкр.,г. Егорьевск</t>
  </si>
  <si>
    <t>Монтаж КЛ-0,4кВ ТП151-ж/д№6  4мкр.,г. Егорьевск</t>
  </si>
  <si>
    <t>3.</t>
  </si>
  <si>
    <t>1.</t>
  </si>
  <si>
    <t>4.</t>
  </si>
  <si>
    <t>5.</t>
  </si>
  <si>
    <t xml:space="preserve">          </t>
  </si>
  <si>
    <t>№п/п</t>
  </si>
  <si>
    <t>Наименование проектов, объектов и работ</t>
  </si>
  <si>
    <t>Вид деятельности (сбытовая,энергоснабжающая, сетевая организация)</t>
  </si>
  <si>
    <t>Физические параметры объекта</t>
  </si>
  <si>
    <t>Примечание</t>
  </si>
  <si>
    <t>Итого за счет всех источников (тыс.руб)</t>
  </si>
  <si>
    <t>Источники финансирования, без НДС</t>
  </si>
  <si>
    <t>За счет тарифа на передачу э/э</t>
  </si>
  <si>
    <t>За счет платы за тех.присоединения</t>
  </si>
  <si>
    <t>прочие источники</t>
  </si>
  <si>
    <t>Амортизация отчетного периода</t>
  </si>
  <si>
    <t>Прибыль отчетного периода</t>
  </si>
  <si>
    <t>ИТОГО</t>
  </si>
  <si>
    <t>Техническое перевооружение и реконструкция, в т.ч.</t>
  </si>
  <si>
    <t>1.1.</t>
  </si>
  <si>
    <t>Автоматизированная информационно-измерительная система коммерческого учета электроэнергии г. Егорьевск</t>
  </si>
  <si>
    <t>1.2.</t>
  </si>
  <si>
    <t>1.3.</t>
  </si>
  <si>
    <t>проект 22</t>
  </si>
  <si>
    <t>1.4.</t>
  </si>
  <si>
    <t>Замена вводных ячеек на РП-2,РП-6,РП-7</t>
  </si>
  <si>
    <t>шт</t>
  </si>
  <si>
    <t>проект 2</t>
  </si>
  <si>
    <t>1.5.</t>
  </si>
  <si>
    <t>1.6.</t>
  </si>
  <si>
    <t>1.7.</t>
  </si>
  <si>
    <t>Новое строительство и расширение, в т.ч.:</t>
  </si>
  <si>
    <t>2.1.</t>
  </si>
  <si>
    <t>проект 26</t>
  </si>
  <si>
    <t>2.2.</t>
  </si>
  <si>
    <t>проект 27</t>
  </si>
  <si>
    <t>2.3.</t>
  </si>
  <si>
    <t>проект 28</t>
  </si>
  <si>
    <t>2.4.</t>
  </si>
  <si>
    <t>проект 29</t>
  </si>
  <si>
    <t>2.5.</t>
  </si>
  <si>
    <t>проект 31</t>
  </si>
  <si>
    <t>2.6.</t>
  </si>
  <si>
    <t>проект33</t>
  </si>
  <si>
    <t>3</t>
  </si>
  <si>
    <t>Прочие объекты</t>
  </si>
  <si>
    <t>3.1</t>
  </si>
  <si>
    <t>проект 23</t>
  </si>
  <si>
    <t>3.2</t>
  </si>
  <si>
    <t>проект 24</t>
  </si>
  <si>
    <t>3.3</t>
  </si>
  <si>
    <t>проект 25</t>
  </si>
  <si>
    <t>3.4</t>
  </si>
  <si>
    <t>проект52</t>
  </si>
  <si>
    <t>3.6</t>
  </si>
  <si>
    <t>3.7</t>
  </si>
  <si>
    <t>Наименование объекта</t>
  </si>
  <si>
    <t>0,629км</t>
  </si>
  <si>
    <t>Энергосбережение и повышение энергетической эффективности</t>
  </si>
  <si>
    <t>Новое строительство</t>
  </si>
  <si>
    <t>0,23км</t>
  </si>
  <si>
    <t>Монтаж КЛ-0,4кВ ТП1-ж/д№4 ул. 50 лет ВЛКСМ, г. Егорьевск</t>
  </si>
  <si>
    <t>0,325км</t>
  </si>
  <si>
    <t>0,13км</t>
  </si>
  <si>
    <t>7,704км</t>
  </si>
  <si>
    <t>0,4км</t>
  </si>
  <si>
    <t>Справочно:</t>
  </si>
  <si>
    <t>Оплата процентов за привлеченные кредитные ресурсы</t>
  </si>
  <si>
    <t>Объект 1</t>
  </si>
  <si>
    <t>Объект 2</t>
  </si>
  <si>
    <t>"Егорьевская электрическая сеть"</t>
  </si>
  <si>
    <t>всего</t>
  </si>
  <si>
    <t>1 кв</t>
  </si>
  <si>
    <t>2 кв</t>
  </si>
  <si>
    <t>3 кв</t>
  </si>
  <si>
    <t>4 кв</t>
  </si>
  <si>
    <t>МВт, Гкал/час, км, МВА</t>
  </si>
  <si>
    <t>план</t>
  </si>
  <si>
    <t>1.1.1.</t>
  </si>
  <si>
    <t>…</t>
  </si>
  <si>
    <t>2.1.1.</t>
  </si>
  <si>
    <t>Объем финансирования
 [2013 год]</t>
  </si>
  <si>
    <t>1.1.2.</t>
  </si>
  <si>
    <t>5шт</t>
  </si>
  <si>
    <t>Кабельные линии всего ,в том числе:</t>
  </si>
  <si>
    <t>Монтаж КЛ-0,4кВ ТП91-ж/д№9А 1мкр.,г.Егорьевск</t>
  </si>
  <si>
    <t>2.1.2.</t>
  </si>
  <si>
    <t>Монтаж КЛ-0,4кВ ТП1-ж/д№4 ул50лет ВЛКСМ г.Егорьевск</t>
  </si>
  <si>
    <t>2.1.3.</t>
  </si>
  <si>
    <t>Монтаж КЛ-0,4кВ -ж/д№14-ж/д6  3мкр.,г.Егорьевск</t>
  </si>
  <si>
    <t>2.1.4.</t>
  </si>
  <si>
    <t>Монтаж КЛ-10 ПС488 "Ткач"-ТП-204 г.Егорьевск</t>
  </si>
  <si>
    <t>2.1.5.</t>
  </si>
  <si>
    <t>Монтаж КЛ-0,4 кВ ТП120-ж/д №43 2 мкр г.Егорьевск</t>
  </si>
  <si>
    <t>2.1.6.</t>
  </si>
  <si>
    <t>Монтаж КЛ-0,4 кВ ТП151-ж/д №6 4 мкр г.Егорьевск</t>
  </si>
  <si>
    <t>1шт</t>
  </si>
  <si>
    <t>Источник финансирования</t>
  </si>
  <si>
    <t>Собственные средства</t>
  </si>
  <si>
    <t>Прибыль, направляемая на инвестиции:</t>
  </si>
  <si>
    <t>1.1.3.</t>
  </si>
  <si>
    <t>1.1.3.1.</t>
  </si>
  <si>
    <t>1.1.3.2.</t>
  </si>
  <si>
    <t>Амортизация</t>
  </si>
  <si>
    <t>Возврат НДС</t>
  </si>
  <si>
    <t>Прочие собственные средства</t>
  </si>
  <si>
    <t xml:space="preserve">1.4.1. 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</si>
  <si>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</si>
  <si>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</si>
  <si>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</si>
  <si>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</si>
  <si>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</si>
  <si>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Прочие привлеченные средства</t>
  </si>
  <si>
    <t>Приложение  № 4.1</t>
  </si>
  <si>
    <t>от «_24__»___03_____2010 г. №__114__</t>
  </si>
  <si>
    <t>млн. рублей</t>
  </si>
  <si>
    <t>№ п/п</t>
  </si>
  <si>
    <t>Показатели</t>
  </si>
  <si>
    <t>год  N+1                  2014год</t>
  </si>
  <si>
    <t xml:space="preserve">год  N+2       2015 год   </t>
  </si>
  <si>
    <t xml:space="preserve">   Всего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</si>
  <si>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</si>
  <si>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</si>
  <si>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</si>
  <si>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(расшифроваь по видам регулируемой деятельности)</t>
  </si>
  <si>
    <t>Выручка от прочей деятельности -уличное освещение</t>
  </si>
  <si>
    <t>Прочие нерегулируемые виды деятельности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</si>
  <si>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</si>
  <si>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</si>
  <si>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</si>
  <si>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</si>
  <si>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</si>
  <si>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</si>
  <si>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</si>
  <si>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</si>
  <si>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 и сборы, всего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</si>
  <si>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</si>
  <si>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</si>
  <si>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</si>
  <si>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</si>
  <si>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</si>
  <si>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</si>
  <si>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</si>
  <si>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</si>
  <si>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</si>
  <si>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</si>
  <si>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</si>
  <si>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</si>
  <si>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</si>
  <si>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</si>
  <si>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</si>
  <si>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</si>
  <si>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</si>
  <si>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</si>
  <si>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</si>
  <si>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</si>
  <si>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</si>
  <si>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</si>
  <si>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</si>
  <si>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</si>
  <si>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</si>
  <si>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</si>
  <si>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</si>
  <si>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</si>
  <si>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</si>
  <si>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</si>
  <si>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</si>
  <si>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</si>
  <si>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</si>
  <si>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</si>
  <si>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</si>
  <si>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</si>
  <si>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</si>
  <si>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</si>
  <si>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</si>
  <si>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</si>
  <si>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</si>
  <si>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</si>
  <si>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</si>
  <si>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</si>
  <si>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</si>
  <si>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</si>
  <si>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</si>
  <si>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</si>
  <si>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</si>
  <si>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</si>
  <si>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</si>
  <si>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</si>
  <si>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</si>
  <si>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</si>
  <si>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</si>
  <si>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</si>
  <si>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</si>
  <si>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</si>
  <si>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</si>
  <si>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</si>
  <si>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</si>
  <si>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</si>
  <si>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>Долг на конец периода</t>
  </si>
  <si>
    <t>Прогноз тарифов</t>
  </si>
  <si>
    <t>*заполняется ОГК/ТГК</t>
  </si>
  <si>
    <t>Приложение  № 14</t>
  </si>
  <si>
    <t>от «_24_»____03____2010 г. №__114__</t>
  </si>
  <si>
    <t>График реализации инвестиционной программы *, млн. рублей с НДС
(представляется ежегодно до 15 декабря года, предшествующего плановому)</t>
  </si>
  <si>
    <t>(подпись)</t>
  </si>
  <si>
    <t>Перечень инвестиционных проектов инвестиционной программы и план их финансирования</t>
  </si>
  <si>
    <t xml:space="preserve">Остаток стоимости на начало года * </t>
  </si>
  <si>
    <t>Осталось профинансировать по результатам отчетного периода *</t>
  </si>
  <si>
    <t>всего,
год N</t>
  </si>
  <si>
    <t>план**</t>
  </si>
  <si>
    <t>Реконструкция ВЛ-0,4 кВ от ТП-137 д.Заболотье  Егорьевского района</t>
  </si>
  <si>
    <t>Создание систем противоаварийной и режимной автоматики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</si>
  <si>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</si>
  <si>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</si>
  <si>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2.2.1.</t>
  </si>
  <si>
    <t>2.2.3.</t>
  </si>
  <si>
    <t>* - в ценах отчетного года</t>
  </si>
  <si>
    <t>** - план, согласно утвержденной инвестиционной программе</t>
  </si>
  <si>
    <t xml:space="preserve">Источники финансирования инвестиционной программы на год N, млн. рублей </t>
  </si>
  <si>
    <t>Объем финансирования
 [отчетный год]</t>
  </si>
  <si>
    <t>Причины отклонений</t>
  </si>
  <si>
    <t>план*</t>
  </si>
  <si>
    <t>в том числе инвестиционная составляющая в тарифе</t>
  </si>
  <si>
    <t xml:space="preserve">в том числе прибыль со свободного сектора 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</si>
  <si>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</si>
  <si>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</si>
  <si>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</si>
  <si>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в т.ч. Средства от доп. эмиссии акций</t>
  </si>
  <si>
    <t xml:space="preserve">Привлеченные средства, в т.ч.: </t>
  </si>
  <si>
    <t>* план в соответствии с утвержденной инвестиционной программой</t>
  </si>
  <si>
    <t xml:space="preserve">План ввода/вывода объектов в году N, млн. рублей </t>
  </si>
  <si>
    <t>Наименование проекта</t>
  </si>
  <si>
    <t>Ввод мощностей</t>
  </si>
  <si>
    <t>Вывод мощностей</t>
  </si>
  <si>
    <t>1 кв. года N</t>
  </si>
  <si>
    <t>2 кв. года N</t>
  </si>
  <si>
    <t>3 кв. года N</t>
  </si>
  <si>
    <t>4 кв. года N</t>
  </si>
  <si>
    <t>год N</t>
  </si>
  <si>
    <t>0,210км</t>
  </si>
  <si>
    <t>1.8.</t>
  </si>
  <si>
    <t>проект3</t>
  </si>
  <si>
    <t>Приобретение нагрузочного трансформатора                     РЕТ-3000</t>
  </si>
  <si>
    <t>Нагрузочный  трансформатор PЕТ-3000</t>
  </si>
  <si>
    <t>Приобретение микроомметра</t>
  </si>
  <si>
    <t>Приобретение автомобиля ГАЗ 3302</t>
  </si>
  <si>
    <t>Приобретение автомобиля ВАЗ 21310</t>
  </si>
  <si>
    <t>Трансформатор силовой 160кВА (ТМГ(ТМ)160-6/0,4)</t>
  </si>
  <si>
    <t>Приобретение прибора ПКВ/ м6н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</si>
  <si>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</si>
  <si>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2.2.4.</t>
  </si>
  <si>
    <t>2.2.5.</t>
  </si>
  <si>
    <t>2.2.6.</t>
  </si>
  <si>
    <t>2.2.7.</t>
  </si>
  <si>
    <t>2.2.8.</t>
  </si>
  <si>
    <t>проект 10</t>
  </si>
  <si>
    <t>проект 9</t>
  </si>
  <si>
    <t>проект 11</t>
  </si>
  <si>
    <t>проект 8</t>
  </si>
  <si>
    <t>МУП КХ "Егорьевская электрическая сеть"</t>
  </si>
  <si>
    <t>Реконструкция ТП-53,замена силового траснформатора со 180кВа на 250 кВа</t>
  </si>
  <si>
    <t>Реконструкция ТП-147</t>
  </si>
  <si>
    <t>Реконструкция ТП-2,замена силового трансформатора с 50 кВа на 400кВа</t>
  </si>
  <si>
    <t>Реконструкция ТП-53 РУ-0,4 кВ</t>
  </si>
  <si>
    <t>Реконструкция ТП-54 РУ-0,4 кВ</t>
  </si>
  <si>
    <t>Реконструкция ТП-80 РУ-0,4 кВ</t>
  </si>
  <si>
    <t>Реконструкция ТП-98</t>
  </si>
  <si>
    <t>Реконструкция ВЛ-0,4кВ от ТП-30</t>
  </si>
  <si>
    <t>Реконструкция ВЛ-0,4кВ от ТП-181</t>
  </si>
  <si>
    <t>Реконструкция ВЛ-0,4кВ от ТП-80</t>
  </si>
  <si>
    <t>проект13</t>
  </si>
  <si>
    <t>проект15</t>
  </si>
  <si>
    <t>проект17</t>
  </si>
  <si>
    <t>проект16</t>
  </si>
  <si>
    <t>проект14</t>
  </si>
  <si>
    <t>проект12</t>
  </si>
  <si>
    <t>проект7</t>
  </si>
  <si>
    <t>проект6</t>
  </si>
  <si>
    <t>проект5</t>
  </si>
  <si>
    <t>проект4</t>
  </si>
  <si>
    <t>1.9.</t>
  </si>
  <si>
    <t>1.10.</t>
  </si>
  <si>
    <t>1.11.</t>
  </si>
  <si>
    <t>1.12.</t>
  </si>
  <si>
    <t>1.13.</t>
  </si>
  <si>
    <t>3.5</t>
  </si>
  <si>
    <t>3.8</t>
  </si>
  <si>
    <t>0,175км</t>
  </si>
  <si>
    <t>Измеритель параметров электробезопасности электроустановок MPI 525с адаптером для УЗО</t>
  </si>
  <si>
    <t>«_20__»____09____ 20__13 года</t>
  </si>
  <si>
    <t>6шт</t>
  </si>
  <si>
    <t>«__20_»___09____ 20__13 года</t>
  </si>
  <si>
    <t>Трансформатор силовой 250 кВА (ТМГ250-6/04)</t>
  </si>
  <si>
    <t>1ячейка</t>
  </si>
  <si>
    <t>И.О.Директор</t>
  </si>
  <si>
    <t>М.И.Байбаков</t>
  </si>
  <si>
    <t xml:space="preserve">И.О.Директор МУП КХ </t>
  </si>
  <si>
    <t>189уу</t>
  </si>
  <si>
    <t xml:space="preserve">              2013 год</t>
  </si>
  <si>
    <t>Финансовый план на период реализации инвестиционной программы 2013 года
(заполняется по финансированию)</t>
  </si>
  <si>
    <t>Реконструкция ТП-53,замена силового траснформатора с 180кВа на 250 кВа</t>
  </si>
  <si>
    <t>Протяженность сетей (км)</t>
  </si>
  <si>
    <t xml:space="preserve">    ТСО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</si>
  <si>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Мощность трансформаторов           (кВА)</t>
  </si>
  <si>
    <t>Монтаж КЛ-0,4кВ ж/д№14-ж/д№6 3 мкр., г. Егорьевск</t>
  </si>
  <si>
    <t>Приобретение ЛВИ (лаборатория)</t>
  </si>
  <si>
    <t>План 2013год</t>
  </si>
  <si>
    <t>Факт 2013год</t>
  </si>
  <si>
    <t>Дата ввода в эксплуатацию    (проектов)</t>
  </si>
  <si>
    <t>План</t>
  </si>
  <si>
    <t>Факт</t>
  </si>
  <si>
    <t xml:space="preserve">    Выполнение   инвестиционной программы МУП КХ "Егорьевская электрическая сеть" за 2013год</t>
  </si>
  <si>
    <t>Директор МУП КХ "Егорьевская электрическая сеть:</t>
  </si>
  <si>
    <t>Фокин С.Ф.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</si>
</sst>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#,##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12"/>
      <name val="Times New Roman"/>
      <family val="1"/>
    </font>
    <font>
      <sz val="12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sz val="10"/>
      <name val="Times New Roman"/>
      <family val="1"/>
    </font>
    <font>
      <sz val="12"/>
      <name val="Times New Roman CYR"/>
      <family val="0"/>
    </font>
    <font>
      <sz val="9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4" fillId="0" borderId="0" xfId="0" applyFont="1" applyAlignment="1">
      <alignment/>
    </xf>
    <xf numFmtId="2" fontId="25" fillId="0" borderId="0" xfId="0" applyNumberFormat="1" applyFont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 indent="4"/>
    </xf>
    <xf numFmtId="0" fontId="7" fillId="0" borderId="11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165" fontId="7" fillId="24" borderId="10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0" fillId="0" borderId="0" xfId="0" applyFont="1" applyAlignment="1">
      <alignment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 wrapText="1"/>
    </xf>
    <xf numFmtId="2" fontId="7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3" xfId="0" applyFont="1" applyBorder="1" applyAlignment="1">
      <alignment horizontal="justify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65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" fontId="2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7" fillId="0" borderId="0" xfId="54" applyFont="1" applyAlignment="1">
      <alignment horizontal="right"/>
      <protection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30" fillId="24" borderId="29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24" borderId="17" xfId="0" applyFont="1" applyFill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top" wrapText="1"/>
    </xf>
    <xf numFmtId="0" fontId="7" fillId="0" borderId="3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167" fontId="7" fillId="0" borderId="10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165" fontId="3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165" fontId="3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justify" vertical="center" wrapText="1"/>
    </xf>
    <xf numFmtId="0" fontId="24" fillId="0" borderId="41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42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/>
    </xf>
    <xf numFmtId="0" fontId="24" fillId="0" borderId="43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justify" vertical="center" wrapText="1"/>
    </xf>
    <xf numFmtId="0" fontId="29" fillId="0" borderId="44" xfId="0" applyFont="1" applyBorder="1" applyAlignment="1">
      <alignment horizontal="center" vertical="center"/>
    </xf>
    <xf numFmtId="165" fontId="24" fillId="0" borderId="45" xfId="0" applyNumberFormat="1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165" fontId="24" fillId="0" borderId="46" xfId="0" applyNumberFormat="1" applyFont="1" applyBorder="1" applyAlignment="1">
      <alignment horizontal="center" vertical="center"/>
    </xf>
    <xf numFmtId="165" fontId="24" fillId="0" borderId="37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65" fontId="24" fillId="0" borderId="47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165" fontId="24" fillId="0" borderId="48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165" fontId="7" fillId="0" borderId="45" xfId="0" applyNumberFormat="1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7" fillId="0" borderId="45" xfId="0" applyFont="1" applyBorder="1" applyAlignment="1">
      <alignment vertical="center" wrapText="1"/>
    </xf>
    <xf numFmtId="1" fontId="7" fillId="24" borderId="50" xfId="55" applyNumberFormat="1" applyFont="1" applyFill="1" applyBorder="1" applyAlignment="1">
      <alignment horizontal="center" vertical="center"/>
      <protection/>
    </xf>
    <xf numFmtId="0" fontId="7" fillId="24" borderId="10" xfId="55" applyFont="1" applyFill="1" applyBorder="1" applyAlignment="1">
      <alignment horizontal="center" vertical="center" wrapText="1"/>
      <protection/>
    </xf>
    <xf numFmtId="2" fontId="24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28" fillId="24" borderId="0" xfId="0" applyFont="1" applyFill="1" applyAlignment="1">
      <alignment/>
    </xf>
    <xf numFmtId="49" fontId="26" fillId="24" borderId="0" xfId="0" applyNumberFormat="1" applyFont="1" applyFill="1" applyBorder="1" applyAlignment="1">
      <alignment wrapText="1"/>
    </xf>
    <xf numFmtId="0" fontId="28" fillId="24" borderId="0" xfId="0" applyFont="1" applyFill="1" applyAlignment="1">
      <alignment wrapText="1"/>
    </xf>
    <xf numFmtId="0" fontId="28" fillId="24" borderId="0" xfId="0" applyFont="1" applyFill="1" applyBorder="1" applyAlignment="1">
      <alignment wrapText="1"/>
    </xf>
    <xf numFmtId="0" fontId="37" fillId="24" borderId="0" xfId="0" applyFont="1" applyFill="1" applyBorder="1" applyAlignment="1">
      <alignment wrapText="1"/>
    </xf>
    <xf numFmtId="49" fontId="26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Continuous"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51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165" fontId="24" fillId="24" borderId="54" xfId="0" applyNumberFormat="1" applyFont="1" applyFill="1" applyBorder="1" applyAlignment="1">
      <alignment horizontal="center" vertical="center"/>
    </xf>
    <xf numFmtId="1" fontId="24" fillId="24" borderId="54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2" fontId="24" fillId="24" borderId="53" xfId="0" applyNumberFormat="1" applyFont="1" applyFill="1" applyBorder="1" applyAlignment="1">
      <alignment horizontal="center" vertical="center"/>
    </xf>
    <xf numFmtId="2" fontId="24" fillId="24" borderId="54" xfId="0" applyNumberFormat="1" applyFont="1" applyFill="1" applyBorder="1" applyAlignment="1">
      <alignment horizontal="center" vertical="center"/>
    </xf>
    <xf numFmtId="0" fontId="7" fillId="24" borderId="43" xfId="0" applyFont="1" applyFill="1" applyBorder="1" applyAlignment="1">
      <alignment/>
    </xf>
    <xf numFmtId="0" fontId="7" fillId="24" borderId="54" xfId="0" applyFont="1" applyFill="1" applyBorder="1" applyAlignment="1">
      <alignment/>
    </xf>
    <xf numFmtId="0" fontId="7" fillId="24" borderId="55" xfId="0" applyFont="1" applyFill="1" applyBorder="1" applyAlignment="1">
      <alignment horizontal="center" vertical="center"/>
    </xf>
    <xf numFmtId="0" fontId="24" fillId="24" borderId="56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textRotation="90" wrapText="1"/>
    </xf>
    <xf numFmtId="0" fontId="24" fillId="24" borderId="57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2" fontId="24" fillId="24" borderId="50" xfId="0" applyNumberFormat="1" applyFont="1" applyFill="1" applyBorder="1" applyAlignment="1">
      <alignment horizontal="center" vertical="center"/>
    </xf>
    <xf numFmtId="2" fontId="24" fillId="24" borderId="58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/>
    </xf>
    <xf numFmtId="0" fontId="7" fillId="24" borderId="58" xfId="0" applyFont="1" applyFill="1" applyBorder="1" applyAlignment="1">
      <alignment/>
    </xf>
    <xf numFmtId="0" fontId="2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top"/>
    </xf>
    <xf numFmtId="0" fontId="7" fillId="24" borderId="10" xfId="0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7" fillId="24" borderId="58" xfId="0" applyFont="1" applyFill="1" applyBorder="1" applyAlignment="1">
      <alignment horizontal="center" vertical="center"/>
    </xf>
    <xf numFmtId="167" fontId="7" fillId="24" borderId="10" xfId="0" applyNumberFormat="1" applyFont="1" applyFill="1" applyBorder="1" applyAlignment="1">
      <alignment horizontal="center" vertical="center"/>
    </xf>
    <xf numFmtId="2" fontId="7" fillId="24" borderId="58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165" fontId="7" fillId="24" borderId="14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165" fontId="24" fillId="24" borderId="10" xfId="0" applyNumberFormat="1" applyFont="1" applyFill="1" applyBorder="1" applyAlignment="1">
      <alignment horizontal="center" vertical="center"/>
    </xf>
    <xf numFmtId="165" fontId="24" fillId="24" borderId="14" xfId="0" applyNumberFormat="1" applyFont="1" applyFill="1" applyBorder="1" applyAlignment="1">
      <alignment horizontal="center" vertical="center"/>
    </xf>
    <xf numFmtId="49" fontId="7" fillId="24" borderId="50" xfId="0" applyNumberFormat="1" applyFont="1" applyFill="1" applyBorder="1" applyAlignment="1">
      <alignment horizontal="center" vertical="center" wrapText="1"/>
    </xf>
    <xf numFmtId="165" fontId="7" fillId="24" borderId="12" xfId="0" applyNumberFormat="1" applyFont="1" applyFill="1" applyBorder="1" applyAlignment="1">
      <alignment horizontal="center" vertical="center"/>
    </xf>
    <xf numFmtId="2" fontId="7" fillId="24" borderId="12" xfId="0" applyNumberFormat="1" applyFont="1" applyFill="1" applyBorder="1" applyAlignment="1">
      <alignment horizontal="center" vertical="center"/>
    </xf>
    <xf numFmtId="0" fontId="24" fillId="24" borderId="56" xfId="55" applyFont="1" applyFill="1" applyBorder="1" applyAlignment="1">
      <alignment vertical="center" wrapText="1"/>
      <protection/>
    </xf>
    <xf numFmtId="0" fontId="24" fillId="24" borderId="29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vertical="center" textRotation="90" wrapText="1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/>
    </xf>
    <xf numFmtId="49" fontId="26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167" fontId="26" fillId="24" borderId="0" xfId="0" applyNumberFormat="1" applyFont="1" applyFill="1" applyAlignment="1">
      <alignment/>
    </xf>
    <xf numFmtId="0" fontId="7" fillId="24" borderId="58" xfId="0" applyFont="1" applyFill="1" applyBorder="1" applyAlignment="1">
      <alignment horizontal="center"/>
    </xf>
    <xf numFmtId="0" fontId="24" fillId="24" borderId="51" xfId="0" applyFont="1" applyFill="1" applyBorder="1" applyAlignment="1">
      <alignment horizontal="center" vertical="center" wrapText="1"/>
    </xf>
    <xf numFmtId="14" fontId="7" fillId="24" borderId="57" xfId="0" applyNumberFormat="1" applyFont="1" applyFill="1" applyBorder="1" applyAlignment="1">
      <alignment horizontal="center" vertical="center"/>
    </xf>
    <xf numFmtId="14" fontId="7" fillId="24" borderId="12" xfId="0" applyNumberFormat="1" applyFont="1" applyFill="1" applyBorder="1" applyAlignment="1">
      <alignment horizontal="center" vertical="center"/>
    </xf>
    <xf numFmtId="14" fontId="7" fillId="24" borderId="29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" fontId="24" fillId="24" borderId="13" xfId="0" applyNumberFormat="1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vertical="center" wrapText="1"/>
    </xf>
    <xf numFmtId="0" fontId="37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vertical="top"/>
    </xf>
    <xf numFmtId="49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vertical="center" textRotation="90" wrapText="1"/>
    </xf>
    <xf numFmtId="14" fontId="7" fillId="24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2" fontId="7" fillId="24" borderId="0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top" wrapText="1"/>
    </xf>
    <xf numFmtId="0" fontId="24" fillId="0" borderId="59" xfId="0" applyFont="1" applyBorder="1" applyAlignment="1">
      <alignment horizontal="center" vertical="top" wrapText="1"/>
    </xf>
    <xf numFmtId="0" fontId="24" fillId="0" borderId="60" xfId="0" applyFont="1" applyBorder="1" applyAlignment="1">
      <alignment horizontal="center" vertical="top" wrapText="1"/>
    </xf>
    <xf numFmtId="0" fontId="24" fillId="0" borderId="61" xfId="0" applyFont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4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0" fontId="24" fillId="0" borderId="58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2" fillId="0" borderId="64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24" fillId="24" borderId="39" xfId="0" applyNumberFormat="1" applyFont="1" applyFill="1" applyBorder="1" applyAlignment="1">
      <alignment horizontal="center" vertical="center" wrapText="1"/>
    </xf>
    <xf numFmtId="49" fontId="24" fillId="24" borderId="66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67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68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49" fontId="7" fillId="24" borderId="39" xfId="0" applyNumberFormat="1" applyFont="1" applyFill="1" applyBorder="1" applyAlignment="1">
      <alignment horizontal="center" vertical="center"/>
    </xf>
    <xf numFmtId="49" fontId="7" fillId="24" borderId="66" xfId="0" applyNumberFormat="1" applyFont="1" applyFill="1" applyBorder="1" applyAlignment="1">
      <alignment horizontal="center" vertical="center"/>
    </xf>
    <xf numFmtId="0" fontId="7" fillId="24" borderId="69" xfId="0" applyFont="1" applyFill="1" applyBorder="1" applyAlignment="1">
      <alignment horizontal="center"/>
    </xf>
    <xf numFmtId="0" fontId="7" fillId="24" borderId="70" xfId="0" applyFont="1" applyFill="1" applyBorder="1" applyAlignment="1">
      <alignment horizontal="center"/>
    </xf>
    <xf numFmtId="49" fontId="24" fillId="24" borderId="39" xfId="0" applyNumberFormat="1" applyFont="1" applyFill="1" applyBorder="1" applyAlignment="1">
      <alignment horizontal="center" vertical="center"/>
    </xf>
    <xf numFmtId="49" fontId="24" fillId="24" borderId="66" xfId="0" applyNumberFormat="1" applyFont="1" applyFill="1" applyBorder="1" applyAlignment="1">
      <alignment horizontal="center" vertical="center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4" fillId="24" borderId="50" xfId="0" applyNumberFormat="1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71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72" xfId="0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B64">
      <selection activeCell="B120" sqref="B120"/>
    </sheetView>
  </sheetViews>
  <sheetFormatPr defaultColWidth="9.00390625" defaultRowHeight="12.75"/>
  <cols>
    <col min="1" max="1" width="11.25390625" style="1" customWidth="1"/>
    <col min="2" max="2" width="44.625" style="1" customWidth="1"/>
    <col min="3" max="3" width="10.875" style="1" customWidth="1"/>
    <col min="4" max="4" width="10.625" style="1" customWidth="1"/>
    <col min="5" max="5" width="11.625" style="1" customWidth="1"/>
    <col min="6" max="7" width="10.25390625" style="1" customWidth="1"/>
    <col min="8" max="8" width="10.00390625" style="1" customWidth="1"/>
    <col min="9" max="9" width="11.125" style="1" customWidth="1"/>
    <col min="10" max="16384" width="9.125" style="1" customWidth="1"/>
  </cols>
  <sheetData>
    <row r="1" ht="15.75">
      <c r="I1" s="68" t="s">
        <v>216</v>
      </c>
    </row>
    <row r="2" ht="15.75">
      <c r="I2" s="68" t="s">
        <v>4</v>
      </c>
    </row>
    <row r="3" ht="15.75">
      <c r="I3" s="68" t="s">
        <v>217</v>
      </c>
    </row>
    <row r="4" ht="15.75">
      <c r="I4" s="68"/>
    </row>
    <row r="5" spans="1:9" ht="35.25" customHeight="1">
      <c r="A5" s="263" t="s">
        <v>218</v>
      </c>
      <c r="B5" s="239"/>
      <c r="C5" s="239"/>
      <c r="D5" s="239"/>
      <c r="E5" s="239"/>
      <c r="F5" s="239"/>
      <c r="G5" s="239"/>
      <c r="H5" s="239"/>
      <c r="I5" s="239"/>
    </row>
    <row r="7" ht="15.75">
      <c r="I7" s="2" t="s">
        <v>5</v>
      </c>
    </row>
    <row r="8" spans="8:9" ht="15.75">
      <c r="H8" s="1" t="s">
        <v>309</v>
      </c>
      <c r="I8" s="2"/>
    </row>
    <row r="9" ht="15.75">
      <c r="I9" s="2" t="s">
        <v>274</v>
      </c>
    </row>
    <row r="10" ht="15.75">
      <c r="I10" s="2" t="s">
        <v>310</v>
      </c>
    </row>
    <row r="11" ht="15.75">
      <c r="I11" s="4" t="s">
        <v>219</v>
      </c>
    </row>
    <row r="12" ht="15.75">
      <c r="I12" s="2" t="s">
        <v>304</v>
      </c>
    </row>
    <row r="13" ht="15.75">
      <c r="I13" s="2" t="s">
        <v>6</v>
      </c>
    </row>
    <row r="14" spans="1:9" ht="15.75">
      <c r="A14" s="239" t="s">
        <v>220</v>
      </c>
      <c r="B14" s="239"/>
      <c r="C14" s="239"/>
      <c r="D14" s="239"/>
      <c r="E14" s="239"/>
      <c r="F14" s="239"/>
      <c r="G14" s="239"/>
      <c r="H14" s="239"/>
      <c r="I14" s="239"/>
    </row>
    <row r="15" ht="16.5" thickBot="1">
      <c r="I15" s="2"/>
    </row>
    <row r="16" spans="1:9" ht="126" customHeight="1">
      <c r="A16" s="258" t="s">
        <v>1</v>
      </c>
      <c r="B16" s="252" t="s">
        <v>71</v>
      </c>
      <c r="C16" s="252" t="s">
        <v>221</v>
      </c>
      <c r="D16" s="252" t="s">
        <v>96</v>
      </c>
      <c r="E16" s="252"/>
      <c r="F16" s="252"/>
      <c r="G16" s="252"/>
      <c r="H16" s="252"/>
      <c r="I16" s="264" t="s">
        <v>222</v>
      </c>
    </row>
    <row r="17" spans="1:9" ht="53.25" customHeight="1">
      <c r="A17" s="229"/>
      <c r="B17" s="230"/>
      <c r="C17" s="230"/>
      <c r="D17" s="64" t="s">
        <v>223</v>
      </c>
      <c r="E17" s="64" t="s">
        <v>87</v>
      </c>
      <c r="F17" s="64" t="s">
        <v>88</v>
      </c>
      <c r="G17" s="64" t="s">
        <v>89</v>
      </c>
      <c r="H17" s="64" t="s">
        <v>90</v>
      </c>
      <c r="I17" s="265"/>
    </row>
    <row r="18" spans="1:9" ht="81.75" customHeight="1" thickBot="1">
      <c r="A18" s="259"/>
      <c r="B18" s="260"/>
      <c r="C18" s="260"/>
      <c r="D18" s="50" t="s">
        <v>224</v>
      </c>
      <c r="E18" s="50" t="s">
        <v>92</v>
      </c>
      <c r="F18" s="50" t="s">
        <v>92</v>
      </c>
      <c r="G18" s="50" t="s">
        <v>92</v>
      </c>
      <c r="H18" s="50" t="s">
        <v>92</v>
      </c>
      <c r="I18" s="266"/>
    </row>
    <row r="19" spans="1:9" ht="18.75">
      <c r="A19" s="51"/>
      <c r="B19" s="69" t="s">
        <v>2</v>
      </c>
      <c r="C19" s="52">
        <v>43.035</v>
      </c>
      <c r="D19" s="53">
        <f>D20+D48+D57</f>
        <v>43.035000000000004</v>
      </c>
      <c r="E19" s="53">
        <f>E20+E48+E57</f>
        <v>3.1640000000000006</v>
      </c>
      <c r="F19" s="53">
        <f>F20+F48+F57</f>
        <v>6.7090000000000005</v>
      </c>
      <c r="G19" s="53">
        <f>G20+G48+G57</f>
        <v>14.369</v>
      </c>
      <c r="H19" s="53">
        <f>H20+H48+H57</f>
        <v>18.793</v>
      </c>
      <c r="I19" s="52">
        <v>43.035</v>
      </c>
    </row>
    <row r="20" spans="1:9" ht="37.5">
      <c r="A20" s="70" t="s">
        <v>16</v>
      </c>
      <c r="B20" s="71" t="s">
        <v>3</v>
      </c>
      <c r="C20" s="54"/>
      <c r="D20" s="13">
        <f>D21</f>
        <v>9.762</v>
      </c>
      <c r="E20" s="13">
        <f>E21</f>
        <v>2.8960000000000004</v>
      </c>
      <c r="F20" s="13">
        <f>F21</f>
        <v>2.403</v>
      </c>
      <c r="G20" s="13">
        <f>G21</f>
        <v>3.1049999999999995</v>
      </c>
      <c r="H20" s="13">
        <f>H21</f>
        <v>1.358</v>
      </c>
      <c r="I20" s="5"/>
    </row>
    <row r="21" spans="1:9" ht="37.5">
      <c r="A21" s="55" t="s">
        <v>34</v>
      </c>
      <c r="B21" s="71" t="s">
        <v>73</v>
      </c>
      <c r="C21" s="54"/>
      <c r="D21" s="13">
        <f>D23+D24+D22+D25+D26+D27+D28+D29+D30+D31+D32+D33+D34</f>
        <v>9.762</v>
      </c>
      <c r="E21" s="13">
        <f>E23+E24+E22+E25+E26+E27+E28+E29+E30+E31+E32+E33+E34</f>
        <v>2.8960000000000004</v>
      </c>
      <c r="F21" s="13">
        <f>F23+F24+F22+F25+F26+F27+F28+F29+F30+F31+F32+F33+F34</f>
        <v>2.403</v>
      </c>
      <c r="G21" s="13">
        <f>G23+G24+G22+G25+G26+G27+G28+G29+G30+G31+G32+G33+G34</f>
        <v>3.1049999999999995</v>
      </c>
      <c r="H21" s="13">
        <f>H23+H24+H22+H25+H26+H27+H28+H29+H30+H31+H32+H33+H34</f>
        <v>1.358</v>
      </c>
      <c r="I21" s="5"/>
    </row>
    <row r="22" spans="1:9" ht="38.25">
      <c r="A22" s="12" t="s">
        <v>93</v>
      </c>
      <c r="B22" s="72" t="s">
        <v>35</v>
      </c>
      <c r="C22" s="54"/>
      <c r="D22" s="13">
        <f>E22+F22+G22+H22</f>
        <v>6.362</v>
      </c>
      <c r="E22" s="19">
        <v>1.14</v>
      </c>
      <c r="F22" s="14">
        <v>2.196</v>
      </c>
      <c r="G22" s="14">
        <v>2.88</v>
      </c>
      <c r="H22" s="19">
        <v>0.146</v>
      </c>
      <c r="I22" s="5"/>
    </row>
    <row r="23" spans="1:9" ht="31.5">
      <c r="A23" s="12" t="s">
        <v>97</v>
      </c>
      <c r="B23" s="6" t="s">
        <v>225</v>
      </c>
      <c r="C23" s="6"/>
      <c r="D23" s="13">
        <f>E23+F23+G23+H23</f>
        <v>0.155</v>
      </c>
      <c r="E23" s="14"/>
      <c r="F23" s="14">
        <v>0.155</v>
      </c>
      <c r="G23" s="14"/>
      <c r="H23" s="14"/>
      <c r="I23" s="5"/>
    </row>
    <row r="24" spans="1:9" ht="15.75">
      <c r="A24" s="12" t="s">
        <v>115</v>
      </c>
      <c r="B24" s="15" t="s">
        <v>40</v>
      </c>
      <c r="C24" s="6"/>
      <c r="D24" s="13">
        <f>E24+F24+G24+H24</f>
        <v>1.848</v>
      </c>
      <c r="E24" s="14">
        <v>1.749</v>
      </c>
      <c r="F24" s="5">
        <v>0.017</v>
      </c>
      <c r="G24" s="5">
        <v>0.082</v>
      </c>
      <c r="H24" s="5"/>
      <c r="I24" s="5"/>
    </row>
    <row r="25" spans="1:9" ht="25.5">
      <c r="A25" s="12"/>
      <c r="B25" s="66" t="s">
        <v>275</v>
      </c>
      <c r="C25" s="6"/>
      <c r="D25" s="13">
        <f aca="true" t="shared" si="0" ref="D25:D34">E25+F25+G25+H25</f>
        <v>0.198</v>
      </c>
      <c r="E25" s="14"/>
      <c r="F25" s="5"/>
      <c r="G25" s="5"/>
      <c r="H25" s="5">
        <v>0.198</v>
      </c>
      <c r="I25" s="5"/>
    </row>
    <row r="26" spans="1:9" ht="15.75">
      <c r="A26" s="12"/>
      <c r="B26" s="66" t="s">
        <v>276</v>
      </c>
      <c r="C26" s="6"/>
      <c r="D26" s="13">
        <f t="shared" si="0"/>
        <v>0.514</v>
      </c>
      <c r="E26" s="14"/>
      <c r="F26" s="5"/>
      <c r="G26" s="5"/>
      <c r="H26" s="5">
        <v>0.514</v>
      </c>
      <c r="I26" s="5"/>
    </row>
    <row r="27" spans="1:9" ht="25.5">
      <c r="A27" s="12"/>
      <c r="B27" s="66" t="s">
        <v>277</v>
      </c>
      <c r="C27" s="6"/>
      <c r="D27" s="13">
        <f t="shared" si="0"/>
        <v>0.257</v>
      </c>
      <c r="E27" s="14"/>
      <c r="F27" s="5"/>
      <c r="G27" s="5"/>
      <c r="H27" s="5">
        <v>0.257</v>
      </c>
      <c r="I27" s="5"/>
    </row>
    <row r="28" spans="1:9" ht="15.75">
      <c r="A28" s="12"/>
      <c r="B28" s="66" t="s">
        <v>278</v>
      </c>
      <c r="C28" s="6"/>
      <c r="D28" s="13">
        <f t="shared" si="0"/>
        <v>0.13</v>
      </c>
      <c r="E28" s="14"/>
      <c r="F28" s="5"/>
      <c r="G28" s="5">
        <v>0.13</v>
      </c>
      <c r="H28" s="5"/>
      <c r="I28" s="5"/>
    </row>
    <row r="29" spans="1:9" ht="15.75">
      <c r="A29" s="12"/>
      <c r="B29" s="66" t="s">
        <v>279</v>
      </c>
      <c r="C29" s="6"/>
      <c r="D29" s="13">
        <f t="shared" si="0"/>
        <v>0.137</v>
      </c>
      <c r="E29" s="14"/>
      <c r="F29" s="5"/>
      <c r="G29" s="5"/>
      <c r="H29" s="5">
        <v>0.137</v>
      </c>
      <c r="I29" s="5"/>
    </row>
    <row r="30" spans="1:9" ht="15.75">
      <c r="A30" s="12"/>
      <c r="B30" s="66" t="s">
        <v>280</v>
      </c>
      <c r="C30" s="6"/>
      <c r="D30" s="13">
        <f t="shared" si="0"/>
        <v>0.064</v>
      </c>
      <c r="E30" s="14"/>
      <c r="F30" s="5"/>
      <c r="G30" s="5"/>
      <c r="H30" s="5">
        <v>0.064</v>
      </c>
      <c r="I30" s="5"/>
    </row>
    <row r="31" spans="1:9" ht="15.75">
      <c r="A31" s="12"/>
      <c r="B31" s="66" t="s">
        <v>281</v>
      </c>
      <c r="C31" s="6"/>
      <c r="D31" s="13">
        <f t="shared" si="0"/>
        <v>0.009</v>
      </c>
      <c r="E31" s="14"/>
      <c r="F31" s="5">
        <v>0.009</v>
      </c>
      <c r="G31" s="5"/>
      <c r="H31" s="5"/>
      <c r="I31" s="5"/>
    </row>
    <row r="32" spans="1:9" ht="15.75">
      <c r="A32" s="12"/>
      <c r="B32" s="66" t="s">
        <v>282</v>
      </c>
      <c r="C32" s="6"/>
      <c r="D32" s="13">
        <f t="shared" si="0"/>
        <v>0.007</v>
      </c>
      <c r="E32" s="14">
        <v>0.007</v>
      </c>
      <c r="F32" s="5"/>
      <c r="G32" s="5"/>
      <c r="H32" s="5"/>
      <c r="I32" s="5"/>
    </row>
    <row r="33" spans="1:9" ht="15.75">
      <c r="A33" s="12"/>
      <c r="B33" s="66" t="s">
        <v>283</v>
      </c>
      <c r="C33" s="6"/>
      <c r="D33" s="13">
        <f t="shared" si="0"/>
        <v>0.039</v>
      </c>
      <c r="E33" s="14"/>
      <c r="F33" s="5">
        <v>0.026</v>
      </c>
      <c r="G33" s="5">
        <v>0.013</v>
      </c>
      <c r="H33" s="5"/>
      <c r="I33" s="5"/>
    </row>
    <row r="34" spans="1:9" ht="15.75">
      <c r="A34" s="12"/>
      <c r="B34" s="66" t="s">
        <v>284</v>
      </c>
      <c r="C34" s="6"/>
      <c r="D34" s="13">
        <f t="shared" si="0"/>
        <v>0.042</v>
      </c>
      <c r="E34" s="14"/>
      <c r="F34" s="5"/>
      <c r="G34" s="5"/>
      <c r="H34" s="5">
        <v>0.042</v>
      </c>
      <c r="I34" s="5"/>
    </row>
    <row r="35" spans="1:9" ht="18.75">
      <c r="A35" s="16"/>
      <c r="B35" s="73"/>
      <c r="C35" s="6"/>
      <c r="D35" s="6"/>
      <c r="E35" s="6"/>
      <c r="F35" s="6"/>
      <c r="G35" s="6"/>
      <c r="H35" s="5"/>
      <c r="I35" s="5"/>
    </row>
    <row r="36" spans="1:9" ht="31.5">
      <c r="A36" s="59" t="s">
        <v>36</v>
      </c>
      <c r="B36" s="60" t="s">
        <v>226</v>
      </c>
      <c r="C36" s="60"/>
      <c r="D36" s="15"/>
      <c r="E36" s="15"/>
      <c r="F36" s="15"/>
      <c r="G36" s="15"/>
      <c r="H36" s="58"/>
      <c r="I36" s="58"/>
    </row>
    <row r="37" spans="1:9" ht="15.75">
      <c r="A37" s="56">
        <v>1</v>
      </c>
      <c r="B37" s="6" t="s">
        <v>83</v>
      </c>
      <c r="C37" s="15"/>
      <c r="D37" s="15"/>
      <c r="E37" s="15"/>
      <c r="F37" s="15"/>
      <c r="G37" s="15"/>
      <c r="H37" s="58"/>
      <c r="I37" s="58"/>
    </row>
    <row r="38" spans="1:9" ht="15.75">
      <c r="A38" s="56">
        <v>2</v>
      </c>
      <c r="B38" s="6" t="s">
        <v>84</v>
      </c>
      <c r="C38" s="15"/>
      <c r="D38" s="15"/>
      <c r="E38" s="15"/>
      <c r="F38" s="15"/>
      <c r="G38" s="15"/>
      <c r="H38" s="58"/>
      <c r="I38" s="58"/>
    </row>
    <row r="39" spans="1:9" ht="15.75">
      <c r="A39" s="61" t="s">
        <v>94</v>
      </c>
      <c r="B39" s="15"/>
      <c r="C39" s="15"/>
      <c r="D39" s="15"/>
      <c r="E39" s="15"/>
      <c r="F39" s="15"/>
      <c r="G39" s="15"/>
      <c r="H39" s="58"/>
      <c r="I39" s="58"/>
    </row>
    <row r="40" spans="1:9" ht="15.75">
      <c r="A40" s="59" t="s">
        <v>37</v>
      </c>
      <c r="B40" s="60" t="s">
        <v>227</v>
      </c>
      <c r="C40" s="60"/>
      <c r="D40" s="15"/>
      <c r="E40" s="15"/>
      <c r="F40" s="15"/>
      <c r="G40" s="15"/>
      <c r="H40" s="58"/>
      <c r="I40" s="58"/>
    </row>
    <row r="41" spans="1:9" ht="15.75">
      <c r="A41" s="61">
        <v>1</v>
      </c>
      <c r="B41" s="15" t="s">
        <v>83</v>
      </c>
      <c r="C41" s="15"/>
      <c r="D41" s="15"/>
      <c r="E41" s="15"/>
      <c r="F41" s="15"/>
      <c r="G41" s="15"/>
      <c r="H41" s="58"/>
      <c r="I41" s="58"/>
    </row>
    <row r="42" spans="1:9" ht="15.75">
      <c r="A42" s="61">
        <v>2</v>
      </c>
      <c r="B42" s="15" t="s">
        <v>84</v>
      </c>
      <c r="C42" s="15"/>
      <c r="D42" s="15"/>
      <c r="E42" s="15"/>
      <c r="F42" s="15"/>
      <c r="G42" s="15"/>
      <c r="H42" s="58"/>
      <c r="I42" s="58"/>
    </row>
    <row r="43" spans="1:9" ht="15.75">
      <c r="A43" s="61" t="s">
        <v>94</v>
      </c>
      <c r="B43" s="15"/>
      <c r="C43" s="15"/>
      <c r="D43" s="15"/>
      <c r="E43" s="15"/>
      <c r="F43" s="15"/>
      <c r="G43" s="15"/>
      <c r="H43" s="58"/>
      <c r="I43" s="58"/>
    </row>
    <row r="44" spans="1:9" ht="47.25">
      <c r="A44" s="59" t="s">
        <v>39</v>
      </c>
      <c r="B44" s="60" t="s">
        <v>228</v>
      </c>
      <c r="C44" s="15"/>
      <c r="D44" s="15"/>
      <c r="E44" s="15"/>
      <c r="F44" s="15"/>
      <c r="G44" s="15"/>
      <c r="H44" s="58"/>
      <c r="I44" s="58"/>
    </row>
    <row r="45" spans="1:9" ht="15.75">
      <c r="A45" s="61">
        <v>1</v>
      </c>
      <c r="B45" s="15" t="s">
        <v>83</v>
      </c>
      <c r="C45" s="15"/>
      <c r="D45" s="15"/>
      <c r="E45" s="15"/>
      <c r="F45" s="15"/>
      <c r="G45" s="15"/>
      <c r="H45" s="58"/>
      <c r="I45" s="58"/>
    </row>
    <row r="46" spans="1:9" ht="15.75">
      <c r="A46" s="61">
        <v>2</v>
      </c>
      <c r="B46" s="15" t="s">
        <v>84</v>
      </c>
      <c r="C46" s="15"/>
      <c r="D46" s="15"/>
      <c r="E46" s="15"/>
      <c r="F46" s="15"/>
      <c r="G46" s="15"/>
      <c r="H46" s="58"/>
      <c r="I46" s="58"/>
    </row>
    <row r="47" spans="1:9" ht="15.75">
      <c r="A47" s="61" t="s">
        <v>94</v>
      </c>
      <c r="B47" s="15"/>
      <c r="C47" s="15"/>
      <c r="D47" s="15"/>
      <c r="E47" s="15"/>
      <c r="F47" s="15"/>
      <c r="G47" s="15"/>
      <c r="H47" s="58"/>
      <c r="I47" s="58"/>
    </row>
    <row r="48" spans="1:9" ht="15.75">
      <c r="A48" s="49" t="s">
        <v>0</v>
      </c>
      <c r="B48" s="54" t="s">
        <v>74</v>
      </c>
      <c r="C48" s="54"/>
      <c r="D48" s="13">
        <f aca="true" t="shared" si="1" ref="D48:H49">D49</f>
        <v>25.37</v>
      </c>
      <c r="E48" s="13">
        <f t="shared" si="1"/>
        <v>0</v>
      </c>
      <c r="F48" s="13">
        <f t="shared" si="1"/>
        <v>3.805</v>
      </c>
      <c r="G48" s="13">
        <f t="shared" si="1"/>
        <v>11.154</v>
      </c>
      <c r="H48" s="13">
        <f t="shared" si="1"/>
        <v>10.410999999999998</v>
      </c>
      <c r="I48" s="5"/>
    </row>
    <row r="49" spans="1:9" ht="31.5">
      <c r="A49" s="55" t="s">
        <v>47</v>
      </c>
      <c r="B49" s="54" t="s">
        <v>73</v>
      </c>
      <c r="C49" s="54"/>
      <c r="D49" s="13">
        <f t="shared" si="1"/>
        <v>25.37</v>
      </c>
      <c r="E49" s="13">
        <f t="shared" si="1"/>
        <v>0</v>
      </c>
      <c r="F49" s="13">
        <f t="shared" si="1"/>
        <v>3.805</v>
      </c>
      <c r="G49" s="13">
        <f t="shared" si="1"/>
        <v>11.154</v>
      </c>
      <c r="H49" s="13">
        <f t="shared" si="1"/>
        <v>10.410999999999998</v>
      </c>
      <c r="I49" s="5"/>
    </row>
    <row r="50" spans="1:9" ht="15.75">
      <c r="A50" s="12">
        <v>1</v>
      </c>
      <c r="B50" s="54" t="s">
        <v>99</v>
      </c>
      <c r="C50" s="54"/>
      <c r="D50" s="13">
        <f>D51+D52+D53+D54+D55+D56</f>
        <v>25.37</v>
      </c>
      <c r="E50" s="13">
        <f>E51+E52+E53+E54+E55+E56</f>
        <v>0</v>
      </c>
      <c r="F50" s="13">
        <f>F51+F52+F53+F54+F55+F56</f>
        <v>3.805</v>
      </c>
      <c r="G50" s="13">
        <f>G51+G52+G53+G54+G55+G56</f>
        <v>11.154</v>
      </c>
      <c r="H50" s="13">
        <f>H51+H52+H53+H54+H55+H56</f>
        <v>10.410999999999998</v>
      </c>
      <c r="I50" s="5"/>
    </row>
    <row r="51" spans="1:9" ht="31.5">
      <c r="A51" s="12" t="s">
        <v>95</v>
      </c>
      <c r="B51" s="6" t="s">
        <v>100</v>
      </c>
      <c r="C51" s="54"/>
      <c r="D51" s="13">
        <f aca="true" t="shared" si="2" ref="D51:D56">E51+F51+G51+H51</f>
        <v>0.52</v>
      </c>
      <c r="E51" s="5"/>
      <c r="F51" s="14">
        <v>0.26</v>
      </c>
      <c r="G51" s="5"/>
      <c r="H51" s="14">
        <v>0.26</v>
      </c>
      <c r="I51" s="5"/>
    </row>
    <row r="52" spans="1:9" ht="31.5">
      <c r="A52" s="12" t="s">
        <v>101</v>
      </c>
      <c r="B52" s="6" t="s">
        <v>102</v>
      </c>
      <c r="C52" s="54"/>
      <c r="D52" s="13">
        <f t="shared" si="2"/>
        <v>0.802</v>
      </c>
      <c r="E52" s="5"/>
      <c r="F52" s="5">
        <v>0.2</v>
      </c>
      <c r="G52" s="5"/>
      <c r="H52" s="5">
        <v>0.602</v>
      </c>
      <c r="I52" s="5"/>
    </row>
    <row r="53" spans="1:9" ht="31.5">
      <c r="A53" s="12" t="s">
        <v>103</v>
      </c>
      <c r="B53" s="6" t="s">
        <v>104</v>
      </c>
      <c r="C53" s="54"/>
      <c r="D53" s="13">
        <f t="shared" si="2"/>
        <v>0.264</v>
      </c>
      <c r="E53" s="14"/>
      <c r="F53" s="14"/>
      <c r="G53" s="14"/>
      <c r="H53" s="14">
        <v>0.264</v>
      </c>
      <c r="I53" s="5"/>
    </row>
    <row r="54" spans="1:9" ht="31.5">
      <c r="A54" s="12" t="s">
        <v>105</v>
      </c>
      <c r="B54" s="15" t="s">
        <v>106</v>
      </c>
      <c r="C54" s="54"/>
      <c r="D54" s="13">
        <f t="shared" si="2"/>
        <v>22.301000000000002</v>
      </c>
      <c r="E54" s="19"/>
      <c r="F54" s="19">
        <v>3.345</v>
      </c>
      <c r="G54" s="19">
        <v>11.154</v>
      </c>
      <c r="H54" s="74">
        <v>7.802</v>
      </c>
      <c r="I54" s="5"/>
    </row>
    <row r="55" spans="1:9" ht="31.5">
      <c r="A55" s="12" t="s">
        <v>107</v>
      </c>
      <c r="B55" s="15" t="s">
        <v>108</v>
      </c>
      <c r="C55" s="54"/>
      <c r="D55" s="13">
        <f t="shared" si="2"/>
        <v>0.549</v>
      </c>
      <c r="E55" s="14"/>
      <c r="F55" s="14"/>
      <c r="G55" s="14"/>
      <c r="H55" s="14">
        <v>0.549</v>
      </c>
      <c r="I55" s="5"/>
    </row>
    <row r="56" spans="1:9" ht="31.5">
      <c r="A56" s="12" t="s">
        <v>109</v>
      </c>
      <c r="B56" s="15" t="s">
        <v>110</v>
      </c>
      <c r="C56" s="54"/>
      <c r="D56" s="13">
        <f t="shared" si="2"/>
        <v>0.934</v>
      </c>
      <c r="E56" s="14"/>
      <c r="F56" s="14"/>
      <c r="G56" s="14"/>
      <c r="H56" s="14">
        <v>0.934</v>
      </c>
      <c r="I56" s="5"/>
    </row>
    <row r="57" spans="1:9" ht="15.75">
      <c r="A57" s="55" t="s">
        <v>49</v>
      </c>
      <c r="B57" s="60" t="s">
        <v>60</v>
      </c>
      <c r="C57" s="54"/>
      <c r="D57" s="13">
        <f>D58+D59+D60+D61+D62+D63+D64+D65</f>
        <v>7.903</v>
      </c>
      <c r="E57" s="13">
        <f>E58+E59+E60+E61+E62+E63+E64+E65</f>
        <v>0.268</v>
      </c>
      <c r="F57" s="13">
        <f>F58+F59+F60+F61+F62+F63+F64+F65</f>
        <v>0.501</v>
      </c>
      <c r="G57" s="13">
        <f>G58+G59+G60+G61+G62+G63+G64+G65</f>
        <v>0.11</v>
      </c>
      <c r="H57" s="13">
        <f>H58+H59+H60+H61+H62+H63+H64+H65</f>
        <v>7.024</v>
      </c>
      <c r="I57" s="5"/>
    </row>
    <row r="58" spans="1:9" ht="25.5">
      <c r="A58" s="75" t="s">
        <v>229</v>
      </c>
      <c r="B58" s="67" t="s">
        <v>257</v>
      </c>
      <c r="C58" s="54"/>
      <c r="D58" s="13">
        <f aca="true" t="shared" si="3" ref="D58:D64">E58+F58+G58+H58</f>
        <v>0.11</v>
      </c>
      <c r="E58" s="14"/>
      <c r="F58" s="14"/>
      <c r="G58" s="14">
        <v>0.11</v>
      </c>
      <c r="H58" s="14"/>
      <c r="I58" s="5"/>
    </row>
    <row r="59" spans="1:9" ht="25.5">
      <c r="A59" s="75" t="s">
        <v>229</v>
      </c>
      <c r="B59" s="67" t="s">
        <v>303</v>
      </c>
      <c r="C59" s="54"/>
      <c r="D59" s="13">
        <f t="shared" si="3"/>
        <v>0.112</v>
      </c>
      <c r="E59" s="14"/>
      <c r="F59" s="14">
        <v>0.112</v>
      </c>
      <c r="G59" s="14"/>
      <c r="H59" s="14"/>
      <c r="I59" s="5"/>
    </row>
    <row r="60" spans="1:9" ht="15.75">
      <c r="A60" s="75" t="s">
        <v>230</v>
      </c>
      <c r="B60" s="66" t="s">
        <v>8</v>
      </c>
      <c r="C60" s="54"/>
      <c r="D60" s="13">
        <f t="shared" si="3"/>
        <v>0.85</v>
      </c>
      <c r="E60" s="14"/>
      <c r="F60" s="14"/>
      <c r="G60" s="14"/>
      <c r="H60" s="14">
        <v>0.85</v>
      </c>
      <c r="I60" s="5"/>
    </row>
    <row r="61" spans="1:9" ht="15.75">
      <c r="A61" s="75" t="s">
        <v>265</v>
      </c>
      <c r="B61" s="66" t="s">
        <v>263</v>
      </c>
      <c r="C61" s="60"/>
      <c r="D61" s="13">
        <f t="shared" si="3"/>
        <v>0.236</v>
      </c>
      <c r="E61" s="48">
        <v>0.236</v>
      </c>
      <c r="F61" s="48"/>
      <c r="G61" s="48"/>
      <c r="H61" s="48"/>
      <c r="I61" s="58"/>
    </row>
    <row r="62" spans="1:9" ht="15.75">
      <c r="A62" s="75" t="s">
        <v>266</v>
      </c>
      <c r="B62" s="66" t="s">
        <v>259</v>
      </c>
      <c r="C62" s="60"/>
      <c r="D62" s="13">
        <f t="shared" si="3"/>
        <v>0.032</v>
      </c>
      <c r="E62" s="48">
        <v>0.032</v>
      </c>
      <c r="F62" s="48"/>
      <c r="G62" s="48"/>
      <c r="H62" s="48"/>
      <c r="I62" s="58"/>
    </row>
    <row r="63" spans="1:9" ht="15.75">
      <c r="A63" s="75" t="s">
        <v>267</v>
      </c>
      <c r="B63" s="66" t="s">
        <v>260</v>
      </c>
      <c r="C63" s="60"/>
      <c r="D63" s="13">
        <f t="shared" si="3"/>
        <v>0.664</v>
      </c>
      <c r="E63" s="48"/>
      <c r="F63" s="48"/>
      <c r="G63" s="48"/>
      <c r="H63" s="48">
        <v>0.664</v>
      </c>
      <c r="I63" s="58"/>
    </row>
    <row r="64" spans="1:9" ht="15.75">
      <c r="A64" s="75" t="s">
        <v>268</v>
      </c>
      <c r="B64" s="66" t="s">
        <v>10</v>
      </c>
      <c r="C64" s="60"/>
      <c r="D64" s="13">
        <f t="shared" si="3"/>
        <v>5.51</v>
      </c>
      <c r="E64" s="48"/>
      <c r="F64" s="48"/>
      <c r="G64" s="48"/>
      <c r="H64" s="48">
        <v>5.51</v>
      </c>
      <c r="I64" s="58"/>
    </row>
    <row r="65" spans="1:9" ht="15.75">
      <c r="A65" s="75" t="s">
        <v>269</v>
      </c>
      <c r="B65" s="66" t="s">
        <v>261</v>
      </c>
      <c r="C65" s="60"/>
      <c r="D65" s="13">
        <f>E65+F65+G65+H65</f>
        <v>0.389</v>
      </c>
      <c r="E65" s="48"/>
      <c r="F65" s="48">
        <v>0.389</v>
      </c>
      <c r="G65" s="48"/>
      <c r="H65" s="48"/>
      <c r="I65" s="58"/>
    </row>
    <row r="66" spans="1:9" ht="15.75">
      <c r="A66" s="255" t="s">
        <v>81</v>
      </c>
      <c r="B66" s="256"/>
      <c r="C66" s="15"/>
      <c r="D66" s="15"/>
      <c r="E66" s="15"/>
      <c r="F66" s="15"/>
      <c r="G66" s="15"/>
      <c r="H66" s="58"/>
      <c r="I66" s="58"/>
    </row>
    <row r="67" spans="1:9" ht="31.5">
      <c r="A67" s="59"/>
      <c r="B67" s="60" t="s">
        <v>82</v>
      </c>
      <c r="C67" s="60"/>
      <c r="D67" s="15"/>
      <c r="E67" s="15"/>
      <c r="F67" s="15"/>
      <c r="G67" s="15"/>
      <c r="H67" s="58"/>
      <c r="I67" s="58"/>
    </row>
    <row r="68" spans="1:9" ht="15.75">
      <c r="A68" s="61">
        <v>1</v>
      </c>
      <c r="B68" s="15" t="s">
        <v>83</v>
      </c>
      <c r="C68" s="15"/>
      <c r="D68" s="15"/>
      <c r="E68" s="15"/>
      <c r="F68" s="15"/>
      <c r="G68" s="15"/>
      <c r="H68" s="58"/>
      <c r="I68" s="58"/>
    </row>
    <row r="69" spans="1:9" ht="15.75">
      <c r="A69" s="61">
        <v>2</v>
      </c>
      <c r="B69" s="15" t="s">
        <v>84</v>
      </c>
      <c r="C69" s="15"/>
      <c r="D69" s="15"/>
      <c r="E69" s="15"/>
      <c r="F69" s="15"/>
      <c r="G69" s="15"/>
      <c r="H69" s="58"/>
      <c r="I69" s="58"/>
    </row>
    <row r="70" spans="1:9" ht="16.5" thickBot="1">
      <c r="A70" s="76" t="s">
        <v>94</v>
      </c>
      <c r="B70" s="77"/>
      <c r="C70" s="77"/>
      <c r="D70" s="77"/>
      <c r="E70" s="77"/>
      <c r="F70" s="77"/>
      <c r="G70" s="77"/>
      <c r="H70" s="77"/>
      <c r="I70" s="77"/>
    </row>
    <row r="71" spans="1:9" ht="15.75">
      <c r="A71" s="62"/>
      <c r="B71" s="62"/>
      <c r="C71" s="7"/>
      <c r="D71" s="7"/>
      <c r="E71" s="7"/>
      <c r="F71" s="7"/>
      <c r="G71" s="7"/>
      <c r="H71" s="7"/>
      <c r="I71" s="7"/>
    </row>
    <row r="72" spans="1:9" ht="15.75">
      <c r="A72" s="257" t="s">
        <v>231</v>
      </c>
      <c r="B72" s="257"/>
      <c r="C72" s="257"/>
      <c r="D72" s="257"/>
      <c r="E72" s="257"/>
      <c r="F72" s="257"/>
      <c r="G72" s="257"/>
      <c r="H72" s="257"/>
      <c r="I72" s="257"/>
    </row>
    <row r="73" spans="1:9" ht="15.75">
      <c r="A73" s="257" t="s">
        <v>232</v>
      </c>
      <c r="B73" s="257"/>
      <c r="C73" s="257"/>
      <c r="D73" s="257"/>
      <c r="E73" s="257"/>
      <c r="F73" s="257"/>
      <c r="G73" s="257"/>
      <c r="H73" s="257"/>
      <c r="I73" s="257"/>
    </row>
    <row r="74" spans="1:9" ht="15.75">
      <c r="A74" s="7"/>
      <c r="B74" s="7"/>
      <c r="C74" s="7"/>
      <c r="D74" s="7"/>
      <c r="E74" s="7"/>
      <c r="F74" s="7"/>
      <c r="G74" s="7"/>
      <c r="H74" s="7"/>
      <c r="I74" s="7"/>
    </row>
    <row r="75" spans="1:9" ht="15.75">
      <c r="A75" s="7"/>
      <c r="B75" s="7"/>
      <c r="C75" s="7"/>
      <c r="D75" s="7"/>
      <c r="E75" s="7"/>
      <c r="F75" s="7"/>
      <c r="G75" s="7"/>
      <c r="H75" s="7"/>
      <c r="I75" s="7"/>
    </row>
    <row r="76" spans="1:9" ht="15.75">
      <c r="A76" s="7"/>
      <c r="B76" s="7"/>
      <c r="C76" s="7"/>
      <c r="D76" s="7"/>
      <c r="E76" s="7"/>
      <c r="F76" s="7"/>
      <c r="G76" s="7"/>
      <c r="H76" s="7"/>
      <c r="I76" s="7"/>
    </row>
    <row r="77" spans="1:9" ht="15.75">
      <c r="A77" s="7"/>
      <c r="B77" s="7"/>
      <c r="C77" s="7"/>
      <c r="D77" s="7"/>
      <c r="E77" s="7"/>
      <c r="F77" s="7"/>
      <c r="G77" s="7"/>
      <c r="H77" s="7"/>
      <c r="I77" s="7"/>
    </row>
    <row r="78" spans="1:9" ht="15.75">
      <c r="A78" s="7"/>
      <c r="B78" s="7"/>
      <c r="C78" s="7"/>
      <c r="D78" s="7"/>
      <c r="E78" s="7"/>
      <c r="F78" s="7"/>
      <c r="G78" s="7"/>
      <c r="H78" s="7"/>
      <c r="I78" s="7"/>
    </row>
    <row r="79" spans="1:9" ht="15.75">
      <c r="A79" s="7"/>
      <c r="B79" s="7"/>
      <c r="C79" s="7"/>
      <c r="D79" s="7"/>
      <c r="E79" s="7"/>
      <c r="F79" s="7"/>
      <c r="G79" s="7"/>
      <c r="H79" s="7"/>
      <c r="I79" s="7"/>
    </row>
    <row r="80" spans="1:9" ht="15.75">
      <c r="A80" s="7"/>
      <c r="B80" s="7"/>
      <c r="C80" s="7"/>
      <c r="D80" s="7"/>
      <c r="E80" s="7"/>
      <c r="F80" s="7"/>
      <c r="G80" s="7"/>
      <c r="H80" s="7"/>
      <c r="I80" s="7"/>
    </row>
    <row r="81" spans="1:9" ht="15.75">
      <c r="A81" s="7"/>
      <c r="B81" s="7"/>
      <c r="C81" s="7"/>
      <c r="D81" s="7"/>
      <c r="E81" s="7"/>
      <c r="F81" s="7"/>
      <c r="G81" s="7"/>
      <c r="H81" s="7"/>
      <c r="I81" s="7"/>
    </row>
    <row r="82" spans="1:9" ht="15.75">
      <c r="A82" s="239" t="s">
        <v>233</v>
      </c>
      <c r="B82" s="239"/>
      <c r="C82" s="239"/>
      <c r="D82" s="239"/>
      <c r="E82" s="239"/>
      <c r="F82" s="239"/>
      <c r="G82" s="239"/>
      <c r="H82" s="239"/>
      <c r="I82" s="239"/>
    </row>
    <row r="83" spans="1:8" ht="16.5" thickBot="1">
      <c r="A83" s="3"/>
      <c r="H83" s="2"/>
    </row>
    <row r="84" spans="1:9" ht="15.75" customHeight="1">
      <c r="A84" s="258" t="s">
        <v>1</v>
      </c>
      <c r="B84" s="252" t="s">
        <v>112</v>
      </c>
      <c r="C84" s="252" t="s">
        <v>234</v>
      </c>
      <c r="D84" s="252"/>
      <c r="E84" s="252"/>
      <c r="F84" s="252"/>
      <c r="G84" s="252"/>
      <c r="H84" s="252" t="s">
        <v>235</v>
      </c>
      <c r="I84" s="261"/>
    </row>
    <row r="85" spans="1:9" ht="15.75">
      <c r="A85" s="229"/>
      <c r="B85" s="230"/>
      <c r="C85" s="64" t="s">
        <v>86</v>
      </c>
      <c r="D85" s="64" t="s">
        <v>87</v>
      </c>
      <c r="E85" s="64" t="s">
        <v>88</v>
      </c>
      <c r="F85" s="64" t="s">
        <v>89</v>
      </c>
      <c r="G85" s="64" t="s">
        <v>90</v>
      </c>
      <c r="H85" s="230"/>
      <c r="I85" s="251"/>
    </row>
    <row r="86" spans="1:9" ht="16.5" thickBot="1">
      <c r="A86" s="259"/>
      <c r="B86" s="260"/>
      <c r="C86" s="50" t="s">
        <v>236</v>
      </c>
      <c r="D86" s="50" t="s">
        <v>92</v>
      </c>
      <c r="E86" s="50" t="s">
        <v>92</v>
      </c>
      <c r="F86" s="50" t="s">
        <v>92</v>
      </c>
      <c r="G86" s="50" t="s">
        <v>92</v>
      </c>
      <c r="H86" s="260"/>
      <c r="I86" s="262"/>
    </row>
    <row r="87" spans="1:9" ht="15.75">
      <c r="A87" s="78">
        <v>1</v>
      </c>
      <c r="B87" s="79" t="s">
        <v>113</v>
      </c>
      <c r="C87" s="53">
        <f>D87+E87+F87+G87</f>
        <v>43.035</v>
      </c>
      <c r="D87" s="57">
        <f>D88+D94+D95</f>
        <v>3.164</v>
      </c>
      <c r="E87" s="57">
        <f>E88+E94+E95</f>
        <v>6.709</v>
      </c>
      <c r="F87" s="57">
        <f>F88+F94+F95</f>
        <v>14.369</v>
      </c>
      <c r="G87" s="57">
        <f>G88+G94+G95</f>
        <v>18.793</v>
      </c>
      <c r="H87" s="253"/>
      <c r="I87" s="254"/>
    </row>
    <row r="88" spans="1:9" ht="15.75">
      <c r="A88" s="80" t="s">
        <v>34</v>
      </c>
      <c r="B88" s="6" t="s">
        <v>114</v>
      </c>
      <c r="C88" s="53">
        <f>D88+E88+F88+G88</f>
        <v>4.53</v>
      </c>
      <c r="D88" s="5"/>
      <c r="E88" s="5"/>
      <c r="F88" s="5">
        <v>1.604</v>
      </c>
      <c r="G88" s="5">
        <v>2.926</v>
      </c>
      <c r="H88" s="231"/>
      <c r="I88" s="232"/>
    </row>
    <row r="89" spans="1:9" ht="31.5">
      <c r="A89" s="80" t="s">
        <v>93</v>
      </c>
      <c r="B89" s="6" t="s">
        <v>237</v>
      </c>
      <c r="C89" s="6"/>
      <c r="D89" s="6"/>
      <c r="E89" s="6"/>
      <c r="F89" s="6"/>
      <c r="G89" s="5"/>
      <c r="H89" s="231"/>
      <c r="I89" s="232"/>
    </row>
    <row r="90" spans="1:9" ht="31.5">
      <c r="A90" s="80" t="s">
        <v>97</v>
      </c>
      <c r="B90" s="6" t="s">
        <v>238</v>
      </c>
      <c r="C90" s="5"/>
      <c r="D90" s="5"/>
      <c r="E90" s="5"/>
      <c r="F90" s="5"/>
      <c r="G90" s="5"/>
      <c r="H90" s="231"/>
      <c r="I90" s="232"/>
    </row>
    <row r="91" spans="1:9" ht="47.25">
      <c r="A91" s="80" t="s">
        <v>115</v>
      </c>
      <c r="B91" s="6" t="s">
        <v>239</v>
      </c>
      <c r="C91" s="54"/>
      <c r="D91" s="54"/>
      <c r="E91" s="54"/>
      <c r="F91" s="54"/>
      <c r="G91" s="5"/>
      <c r="H91" s="231"/>
      <c r="I91" s="232"/>
    </row>
    <row r="92" spans="1:9" ht="31.5">
      <c r="A92" s="80" t="s">
        <v>116</v>
      </c>
      <c r="B92" s="6" t="s">
        <v>240</v>
      </c>
      <c r="C92" s="54"/>
      <c r="D92" s="54"/>
      <c r="E92" s="54"/>
      <c r="F92" s="54"/>
      <c r="G92" s="5"/>
      <c r="H92" s="231"/>
      <c r="I92" s="232"/>
    </row>
    <row r="93" spans="1:9" ht="31.5">
      <c r="A93" s="80" t="s">
        <v>117</v>
      </c>
      <c r="B93" s="6" t="s">
        <v>241</v>
      </c>
      <c r="C93" s="6"/>
      <c r="D93" s="6"/>
      <c r="E93" s="6"/>
      <c r="F93" s="6"/>
      <c r="G93" s="5"/>
      <c r="H93" s="231"/>
      <c r="I93" s="232"/>
    </row>
    <row r="94" spans="1:9" ht="15.75">
      <c r="A94" s="80" t="s">
        <v>36</v>
      </c>
      <c r="B94" s="6" t="s">
        <v>118</v>
      </c>
      <c r="C94" s="53">
        <f>D94+E94+F94+G94</f>
        <v>31.94</v>
      </c>
      <c r="D94" s="14">
        <v>2.681</v>
      </c>
      <c r="E94" s="5">
        <v>5.686</v>
      </c>
      <c r="F94" s="5">
        <v>10.573</v>
      </c>
      <c r="G94" s="102">
        <v>13</v>
      </c>
      <c r="H94" s="231"/>
      <c r="I94" s="232"/>
    </row>
    <row r="95" spans="1:9" ht="15.75">
      <c r="A95" s="80" t="s">
        <v>37</v>
      </c>
      <c r="B95" s="6" t="s">
        <v>119</v>
      </c>
      <c r="C95" s="54">
        <v>6.565</v>
      </c>
      <c r="D95" s="14">
        <v>0.483</v>
      </c>
      <c r="E95" s="5">
        <v>1.023</v>
      </c>
      <c r="F95" s="5">
        <v>2.192</v>
      </c>
      <c r="G95" s="5">
        <v>2.867</v>
      </c>
      <c r="H95" s="231"/>
      <c r="I95" s="232"/>
    </row>
    <row r="96" spans="1:9" ht="15.75">
      <c r="A96" s="80" t="s">
        <v>39</v>
      </c>
      <c r="B96" s="6" t="s">
        <v>120</v>
      </c>
      <c r="C96" s="6"/>
      <c r="D96" s="6"/>
      <c r="E96" s="6"/>
      <c r="F96" s="6"/>
      <c r="G96" s="5"/>
      <c r="H96" s="231"/>
      <c r="I96" s="232"/>
    </row>
    <row r="97" spans="1:9" ht="15.75">
      <c r="A97" s="80" t="s">
        <v>121</v>
      </c>
      <c r="B97" s="6" t="s">
        <v>242</v>
      </c>
      <c r="C97" s="6"/>
      <c r="D97" s="6"/>
      <c r="E97" s="6"/>
      <c r="F97" s="6"/>
      <c r="G97" s="5"/>
      <c r="H97" s="231"/>
      <c r="I97" s="232"/>
    </row>
    <row r="98" spans="1:9" ht="15.75">
      <c r="A98" s="80" t="s">
        <v>0</v>
      </c>
      <c r="B98" s="6" t="s">
        <v>243</v>
      </c>
      <c r="C98" s="6"/>
      <c r="D98" s="6"/>
      <c r="E98" s="6"/>
      <c r="F98" s="6"/>
      <c r="G98" s="5"/>
      <c r="H98" s="231"/>
      <c r="I98" s="232"/>
    </row>
    <row r="99" spans="1:9" ht="15.75">
      <c r="A99" s="80" t="s">
        <v>47</v>
      </c>
      <c r="B99" s="6" t="s">
        <v>122</v>
      </c>
      <c r="C99" s="6"/>
      <c r="D99" s="6"/>
      <c r="E99" s="6"/>
      <c r="F99" s="6"/>
      <c r="G99" s="5"/>
      <c r="H99" s="231"/>
      <c r="I99" s="232"/>
    </row>
    <row r="100" spans="1:9" ht="15.75">
      <c r="A100" s="80" t="s">
        <v>49</v>
      </c>
      <c r="B100" s="6" t="s">
        <v>123</v>
      </c>
      <c r="C100" s="6"/>
      <c r="D100" s="6"/>
      <c r="E100" s="6"/>
      <c r="F100" s="6"/>
      <c r="G100" s="5"/>
      <c r="H100" s="231"/>
      <c r="I100" s="232"/>
    </row>
    <row r="101" spans="1:9" ht="15.75">
      <c r="A101" s="80" t="s">
        <v>51</v>
      </c>
      <c r="B101" s="6" t="s">
        <v>124</v>
      </c>
      <c r="C101" s="6"/>
      <c r="D101" s="6"/>
      <c r="E101" s="6"/>
      <c r="F101" s="6"/>
      <c r="G101" s="5"/>
      <c r="H101" s="231"/>
      <c r="I101" s="232"/>
    </row>
    <row r="102" spans="1:9" ht="15.75">
      <c r="A102" s="80" t="s">
        <v>53</v>
      </c>
      <c r="B102" s="6" t="s">
        <v>125</v>
      </c>
      <c r="C102" s="6"/>
      <c r="D102" s="6"/>
      <c r="E102" s="6"/>
      <c r="F102" s="6"/>
      <c r="G102" s="5"/>
      <c r="H102" s="231"/>
      <c r="I102" s="232"/>
    </row>
    <row r="103" spans="1:9" ht="15.75">
      <c r="A103" s="80" t="s">
        <v>55</v>
      </c>
      <c r="B103" s="6" t="s">
        <v>126</v>
      </c>
      <c r="C103" s="6"/>
      <c r="D103" s="6"/>
      <c r="E103" s="6"/>
      <c r="F103" s="6"/>
      <c r="G103" s="5"/>
      <c r="H103" s="231"/>
      <c r="I103" s="232"/>
    </row>
    <row r="104" spans="1:9" ht="16.5" thickBot="1">
      <c r="A104" s="81" t="s">
        <v>57</v>
      </c>
      <c r="B104" s="82" t="s">
        <v>127</v>
      </c>
      <c r="C104" s="82"/>
      <c r="D104" s="82"/>
      <c r="E104" s="82"/>
      <c r="F104" s="82"/>
      <c r="G104" s="77"/>
      <c r="H104" s="237"/>
      <c r="I104" s="238"/>
    </row>
    <row r="105" spans="1:8" ht="15.75">
      <c r="A105" s="10"/>
      <c r="B105" s="11"/>
      <c r="C105" s="7"/>
      <c r="D105" s="7"/>
      <c r="E105" s="7"/>
      <c r="F105" s="7"/>
      <c r="G105" s="7"/>
      <c r="H105" s="10"/>
    </row>
    <row r="106" spans="1:7" ht="15.75">
      <c r="A106" s="8" t="s">
        <v>244</v>
      </c>
      <c r="C106" s="7"/>
      <c r="D106" s="7"/>
      <c r="E106" s="7"/>
      <c r="F106" s="7"/>
      <c r="G106" s="7"/>
    </row>
    <row r="108" spans="1:12" ht="15.75">
      <c r="A108" s="239" t="s">
        <v>245</v>
      </c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</row>
    <row r="109" ht="16.5" thickBot="1"/>
    <row r="110" spans="1:12" ht="15.75">
      <c r="A110" s="240" t="s">
        <v>131</v>
      </c>
      <c r="B110" s="243" t="s">
        <v>246</v>
      </c>
      <c r="C110" s="233" t="s">
        <v>247</v>
      </c>
      <c r="D110" s="234"/>
      <c r="E110" s="234"/>
      <c r="F110" s="234"/>
      <c r="G110" s="234"/>
      <c r="H110" s="235" t="s">
        <v>248</v>
      </c>
      <c r="I110" s="234"/>
      <c r="J110" s="234"/>
      <c r="K110" s="234"/>
      <c r="L110" s="236"/>
    </row>
    <row r="111" spans="1:12" ht="15.75">
      <c r="A111" s="241"/>
      <c r="B111" s="244"/>
      <c r="C111" s="246" t="s">
        <v>236</v>
      </c>
      <c r="D111" s="247"/>
      <c r="E111" s="247"/>
      <c r="F111" s="247"/>
      <c r="G111" s="247"/>
      <c r="H111" s="248" t="s">
        <v>236</v>
      </c>
      <c r="I111" s="247"/>
      <c r="J111" s="247"/>
      <c r="K111" s="247"/>
      <c r="L111" s="249"/>
    </row>
    <row r="112" spans="1:12" ht="15.75">
      <c r="A112" s="241"/>
      <c r="B112" s="244"/>
      <c r="C112" s="229" t="s">
        <v>91</v>
      </c>
      <c r="D112" s="230"/>
      <c r="E112" s="230"/>
      <c r="F112" s="230"/>
      <c r="G112" s="230"/>
      <c r="H112" s="250" t="s">
        <v>91</v>
      </c>
      <c r="I112" s="230"/>
      <c r="J112" s="230"/>
      <c r="K112" s="230"/>
      <c r="L112" s="251"/>
    </row>
    <row r="113" spans="1:12" ht="32.25" thickBot="1">
      <c r="A113" s="242"/>
      <c r="B113" s="245"/>
      <c r="C113" s="65" t="s">
        <v>249</v>
      </c>
      <c r="D113" s="50" t="s">
        <v>250</v>
      </c>
      <c r="E113" s="50" t="s">
        <v>251</v>
      </c>
      <c r="F113" s="50" t="s">
        <v>252</v>
      </c>
      <c r="G113" s="50" t="s">
        <v>253</v>
      </c>
      <c r="H113" s="65" t="s">
        <v>249</v>
      </c>
      <c r="I113" s="50" t="s">
        <v>250</v>
      </c>
      <c r="J113" s="50" t="s">
        <v>251</v>
      </c>
      <c r="K113" s="50" t="s">
        <v>252</v>
      </c>
      <c r="L113" s="63" t="s">
        <v>253</v>
      </c>
    </row>
    <row r="114" spans="1:12" ht="15.75">
      <c r="A114" s="83">
        <v>1</v>
      </c>
      <c r="B114" s="83">
        <v>2</v>
      </c>
      <c r="C114" s="84">
        <v>3</v>
      </c>
      <c r="D114" s="17">
        <v>4</v>
      </c>
      <c r="E114" s="17">
        <v>5</v>
      </c>
      <c r="F114" s="17">
        <v>6</v>
      </c>
      <c r="G114" s="17">
        <v>7</v>
      </c>
      <c r="H114" s="84">
        <v>8</v>
      </c>
      <c r="I114" s="17">
        <v>9</v>
      </c>
      <c r="J114" s="17">
        <v>10</v>
      </c>
      <c r="K114" s="17">
        <v>11</v>
      </c>
      <c r="L114" s="85">
        <v>12</v>
      </c>
    </row>
    <row r="115" spans="1:12" ht="36">
      <c r="A115" s="86"/>
      <c r="B115" s="87" t="s">
        <v>35</v>
      </c>
      <c r="C115" s="88"/>
      <c r="D115" s="89"/>
      <c r="E115" s="89"/>
      <c r="F115" s="90" t="s">
        <v>312</v>
      </c>
      <c r="G115" s="90" t="s">
        <v>312</v>
      </c>
      <c r="H115" s="88"/>
      <c r="I115" s="89"/>
      <c r="J115" s="89"/>
      <c r="K115" s="89"/>
      <c r="L115" s="91"/>
    </row>
    <row r="116" spans="1:12" ht="31.5">
      <c r="A116" s="86"/>
      <c r="B116" s="6" t="s">
        <v>225</v>
      </c>
      <c r="C116" s="88"/>
      <c r="D116" s="89"/>
      <c r="E116" s="89" t="s">
        <v>72</v>
      </c>
      <c r="F116" s="89"/>
      <c r="G116" s="88" t="s">
        <v>72</v>
      </c>
      <c r="H116" s="88"/>
      <c r="I116" s="89"/>
      <c r="J116" s="89"/>
      <c r="K116" s="89"/>
      <c r="L116" s="91"/>
    </row>
    <row r="117" spans="1:12" ht="15.75">
      <c r="A117" s="86"/>
      <c r="B117" s="15" t="s">
        <v>40</v>
      </c>
      <c r="C117" s="88"/>
      <c r="D117" s="89"/>
      <c r="E117" s="89" t="s">
        <v>98</v>
      </c>
      <c r="F117" s="89"/>
      <c r="G117" s="89" t="s">
        <v>98</v>
      </c>
      <c r="H117" s="88"/>
      <c r="I117" s="89"/>
      <c r="J117" s="89" t="s">
        <v>98</v>
      </c>
      <c r="K117" s="89"/>
      <c r="L117" s="91" t="s">
        <v>98</v>
      </c>
    </row>
    <row r="118" spans="1:12" ht="25.5">
      <c r="A118" s="86"/>
      <c r="B118" s="66" t="s">
        <v>275</v>
      </c>
      <c r="C118" s="88"/>
      <c r="D118" s="89"/>
      <c r="E118" s="89"/>
      <c r="F118" s="89"/>
      <c r="G118" s="89"/>
      <c r="H118" s="88"/>
      <c r="I118" s="89"/>
      <c r="J118" s="89"/>
      <c r="K118" s="89"/>
      <c r="L118" s="91"/>
    </row>
    <row r="119" spans="1:12" ht="15.75">
      <c r="A119" s="86"/>
      <c r="B119" s="66" t="s">
        <v>276</v>
      </c>
      <c r="C119" s="88"/>
      <c r="D119" s="89"/>
      <c r="E119" s="89"/>
      <c r="F119" s="89"/>
      <c r="G119" s="89"/>
      <c r="H119" s="88"/>
      <c r="I119" s="89"/>
      <c r="J119" s="89"/>
      <c r="K119" s="89"/>
      <c r="L119" s="91"/>
    </row>
    <row r="120" spans="1:12" ht="25.5">
      <c r="A120" s="86"/>
      <c r="B120" s="66" t="s">
        <v>277</v>
      </c>
      <c r="C120" s="88"/>
      <c r="D120" s="89"/>
      <c r="E120" s="89"/>
      <c r="F120" s="89"/>
      <c r="G120" s="89"/>
      <c r="H120" s="88"/>
      <c r="I120" s="89"/>
      <c r="J120" s="89"/>
      <c r="K120" s="89"/>
      <c r="L120" s="91"/>
    </row>
    <row r="121" spans="1:12" ht="15.75">
      <c r="A121" s="86"/>
      <c r="B121" s="66" t="s">
        <v>278</v>
      </c>
      <c r="C121" s="88"/>
      <c r="D121" s="89"/>
      <c r="E121" s="89"/>
      <c r="F121" s="89"/>
      <c r="G121" s="89"/>
      <c r="H121" s="88"/>
      <c r="I121" s="89"/>
      <c r="J121" s="89"/>
      <c r="K121" s="89"/>
      <c r="L121" s="91"/>
    </row>
    <row r="122" spans="1:12" ht="15.75">
      <c r="A122" s="86"/>
      <c r="B122" s="66" t="s">
        <v>279</v>
      </c>
      <c r="C122" s="88"/>
      <c r="D122" s="89"/>
      <c r="E122" s="89"/>
      <c r="F122" s="89"/>
      <c r="G122" s="89"/>
      <c r="H122" s="88"/>
      <c r="I122" s="89"/>
      <c r="J122" s="89"/>
      <c r="K122" s="89"/>
      <c r="L122" s="91"/>
    </row>
    <row r="123" spans="1:12" ht="15.75">
      <c r="A123" s="86"/>
      <c r="B123" s="66" t="s">
        <v>280</v>
      </c>
      <c r="C123" s="88"/>
      <c r="D123" s="89"/>
      <c r="E123" s="89"/>
      <c r="F123" s="89" t="s">
        <v>308</v>
      </c>
      <c r="G123" s="89" t="s">
        <v>308</v>
      </c>
      <c r="H123" s="88"/>
      <c r="I123" s="89"/>
      <c r="J123" s="89"/>
      <c r="K123" s="89" t="s">
        <v>308</v>
      </c>
      <c r="L123" s="89" t="s">
        <v>308</v>
      </c>
    </row>
    <row r="124" spans="1:12" ht="15.75">
      <c r="A124" s="86"/>
      <c r="B124" s="66" t="s">
        <v>281</v>
      </c>
      <c r="C124" s="88"/>
      <c r="D124" s="89"/>
      <c r="E124" s="89"/>
      <c r="F124" s="89"/>
      <c r="G124" s="89"/>
      <c r="H124" s="88"/>
      <c r="I124" s="89"/>
      <c r="J124" s="89"/>
      <c r="K124" s="89"/>
      <c r="L124" s="91"/>
    </row>
    <row r="125" spans="1:12" ht="15.75">
      <c r="A125" s="86"/>
      <c r="B125" s="66" t="s">
        <v>282</v>
      </c>
      <c r="C125" s="88"/>
      <c r="D125" s="89"/>
      <c r="E125" s="89"/>
      <c r="F125" s="89"/>
      <c r="G125" s="89"/>
      <c r="H125" s="88"/>
      <c r="I125" s="89"/>
      <c r="J125" s="89"/>
      <c r="K125" s="89"/>
      <c r="L125" s="91"/>
    </row>
    <row r="126" spans="1:12" ht="15.75">
      <c r="A126" s="86"/>
      <c r="B126" s="66" t="s">
        <v>283</v>
      </c>
      <c r="C126" s="88"/>
      <c r="D126" s="89"/>
      <c r="E126" s="89"/>
      <c r="F126" s="89"/>
      <c r="G126" s="89"/>
      <c r="H126" s="88"/>
      <c r="I126" s="89"/>
      <c r="J126" s="89"/>
      <c r="K126" s="89"/>
      <c r="L126" s="91"/>
    </row>
    <row r="127" spans="1:12" ht="15.75">
      <c r="A127" s="86"/>
      <c r="B127" s="66" t="s">
        <v>284</v>
      </c>
      <c r="C127" s="88"/>
      <c r="D127" s="89"/>
      <c r="E127" s="89"/>
      <c r="F127" s="89" t="s">
        <v>302</v>
      </c>
      <c r="G127" s="89" t="s">
        <v>302</v>
      </c>
      <c r="H127" s="88"/>
      <c r="I127" s="89"/>
      <c r="J127" s="89"/>
      <c r="K127" s="89" t="s">
        <v>302</v>
      </c>
      <c r="L127" s="89" t="s">
        <v>302</v>
      </c>
    </row>
    <row r="128" spans="1:12" ht="31.5">
      <c r="A128" s="86"/>
      <c r="B128" s="6" t="s">
        <v>100</v>
      </c>
      <c r="C128" s="88"/>
      <c r="D128" s="89"/>
      <c r="E128" s="89"/>
      <c r="F128" s="89" t="s">
        <v>75</v>
      </c>
      <c r="G128" s="89" t="s">
        <v>75</v>
      </c>
      <c r="H128" s="88"/>
      <c r="I128" s="89"/>
      <c r="J128" s="89"/>
      <c r="K128" s="89"/>
      <c r="L128" s="91"/>
    </row>
    <row r="129" spans="1:12" ht="31.5">
      <c r="A129" s="86"/>
      <c r="B129" s="6" t="s">
        <v>102</v>
      </c>
      <c r="C129" s="88"/>
      <c r="D129" s="89"/>
      <c r="E129" s="89"/>
      <c r="F129" s="89" t="s">
        <v>77</v>
      </c>
      <c r="G129" s="89" t="s">
        <v>77</v>
      </c>
      <c r="H129" s="88"/>
      <c r="I129" s="89"/>
      <c r="J129" s="89"/>
      <c r="K129" s="89"/>
      <c r="L129" s="91"/>
    </row>
    <row r="130" spans="1:12" ht="31.5">
      <c r="A130" s="86"/>
      <c r="B130" s="6" t="s">
        <v>104</v>
      </c>
      <c r="C130" s="88"/>
      <c r="D130" s="89"/>
      <c r="E130" s="89"/>
      <c r="F130" s="89" t="s">
        <v>78</v>
      </c>
      <c r="G130" s="89" t="s">
        <v>78</v>
      </c>
      <c r="H130" s="88"/>
      <c r="I130" s="89"/>
      <c r="J130" s="89"/>
      <c r="K130" s="89"/>
      <c r="L130" s="91"/>
    </row>
    <row r="131" spans="1:12" ht="31.5">
      <c r="A131" s="86"/>
      <c r="B131" s="15" t="s">
        <v>106</v>
      </c>
      <c r="C131" s="88"/>
      <c r="D131" s="89"/>
      <c r="E131" s="89"/>
      <c r="F131" s="89" t="s">
        <v>79</v>
      </c>
      <c r="G131" s="89" t="s">
        <v>79</v>
      </c>
      <c r="H131" s="88"/>
      <c r="I131" s="89"/>
      <c r="J131" s="89"/>
      <c r="K131" s="89"/>
      <c r="L131" s="91"/>
    </row>
    <row r="132" spans="1:12" ht="31.5">
      <c r="A132" s="86"/>
      <c r="B132" s="15" t="s">
        <v>108</v>
      </c>
      <c r="C132" s="88"/>
      <c r="D132" s="89"/>
      <c r="E132" s="89"/>
      <c r="F132" s="89" t="s">
        <v>254</v>
      </c>
      <c r="G132" s="89" t="s">
        <v>254</v>
      </c>
      <c r="H132" s="88"/>
      <c r="I132" s="89"/>
      <c r="J132" s="89"/>
      <c r="K132" s="89"/>
      <c r="L132" s="91"/>
    </row>
    <row r="133" spans="1:12" ht="31.5">
      <c r="A133" s="86"/>
      <c r="B133" s="15" t="s">
        <v>110</v>
      </c>
      <c r="C133" s="88"/>
      <c r="D133" s="89"/>
      <c r="E133" s="89"/>
      <c r="F133" s="89" t="s">
        <v>80</v>
      </c>
      <c r="G133" s="89" t="s">
        <v>80</v>
      </c>
      <c r="H133" s="88"/>
      <c r="I133" s="89"/>
      <c r="J133" s="89"/>
      <c r="K133" s="89"/>
      <c r="L133" s="91"/>
    </row>
    <row r="134" spans="1:12" ht="31.5">
      <c r="A134" s="86"/>
      <c r="B134" s="15" t="s">
        <v>307</v>
      </c>
      <c r="C134" s="88"/>
      <c r="D134" s="89"/>
      <c r="E134" s="89"/>
      <c r="F134" s="89" t="s">
        <v>111</v>
      </c>
      <c r="G134" s="89" t="s">
        <v>111</v>
      </c>
      <c r="H134" s="92"/>
      <c r="I134" s="89"/>
      <c r="J134" s="89"/>
      <c r="K134" s="89"/>
      <c r="L134" s="91"/>
    </row>
    <row r="135" spans="1:12" ht="15.75">
      <c r="A135" s="86"/>
      <c r="B135" s="93" t="s">
        <v>258</v>
      </c>
      <c r="C135" s="88"/>
      <c r="D135" s="89"/>
      <c r="E135" s="89" t="s">
        <v>111</v>
      </c>
      <c r="F135" s="89"/>
      <c r="G135" s="89" t="s">
        <v>111</v>
      </c>
      <c r="H135" s="88"/>
      <c r="I135" s="89"/>
      <c r="J135" s="89"/>
      <c r="K135" s="89"/>
      <c r="L135" s="91"/>
    </row>
    <row r="136" spans="1:12" ht="25.5">
      <c r="A136" s="86"/>
      <c r="B136" s="67" t="s">
        <v>303</v>
      </c>
      <c r="C136" s="88"/>
      <c r="D136" s="89" t="s">
        <v>111</v>
      </c>
      <c r="E136" s="89"/>
      <c r="F136" s="89"/>
      <c r="G136" s="89" t="s">
        <v>111</v>
      </c>
      <c r="H136" s="88"/>
      <c r="I136" s="89"/>
      <c r="J136" s="89"/>
      <c r="K136" s="89"/>
      <c r="L136" s="91"/>
    </row>
    <row r="137" spans="1:12" ht="31.5">
      <c r="A137" s="86"/>
      <c r="B137" s="94" t="s">
        <v>262</v>
      </c>
      <c r="C137" s="88"/>
      <c r="D137" s="89"/>
      <c r="E137" s="89"/>
      <c r="F137" s="88" t="s">
        <v>305</v>
      </c>
      <c r="G137" s="88" t="s">
        <v>305</v>
      </c>
      <c r="H137" s="88"/>
      <c r="I137" s="89"/>
      <c r="J137" s="89"/>
      <c r="K137" s="89"/>
      <c r="L137" s="91"/>
    </row>
    <row r="138" spans="1:12" ht="15.75">
      <c r="A138" s="86"/>
      <c r="B138" s="94" t="s">
        <v>259</v>
      </c>
      <c r="C138" s="88" t="s">
        <v>111</v>
      </c>
      <c r="D138" s="89"/>
      <c r="E138" s="89"/>
      <c r="F138" s="89"/>
      <c r="G138" s="88" t="s">
        <v>111</v>
      </c>
      <c r="H138" s="88"/>
      <c r="I138" s="89"/>
      <c r="J138" s="89"/>
      <c r="K138" s="89"/>
      <c r="L138" s="91"/>
    </row>
    <row r="139" spans="1:12" ht="15.75">
      <c r="A139" s="86"/>
      <c r="B139" s="66" t="s">
        <v>263</v>
      </c>
      <c r="C139" s="88" t="s">
        <v>111</v>
      </c>
      <c r="D139" s="89"/>
      <c r="E139" s="89"/>
      <c r="F139" s="89"/>
      <c r="G139" s="88" t="s">
        <v>111</v>
      </c>
      <c r="H139" s="88"/>
      <c r="I139" s="89"/>
      <c r="J139" s="89"/>
      <c r="K139" s="89"/>
      <c r="L139" s="91"/>
    </row>
    <row r="140" spans="1:12" ht="15.75">
      <c r="A140" s="86"/>
      <c r="B140" s="94" t="s">
        <v>260</v>
      </c>
      <c r="C140" s="88"/>
      <c r="D140" s="89"/>
      <c r="E140" s="89"/>
      <c r="F140" s="88" t="s">
        <v>111</v>
      </c>
      <c r="G140" s="88" t="s">
        <v>111</v>
      </c>
      <c r="H140" s="88"/>
      <c r="I140" s="89"/>
      <c r="J140" s="88"/>
      <c r="K140" s="88" t="s">
        <v>111</v>
      </c>
      <c r="L140" s="88" t="s">
        <v>111</v>
      </c>
    </row>
    <row r="141" spans="1:12" ht="15.75">
      <c r="A141" s="86"/>
      <c r="B141" s="66" t="s">
        <v>10</v>
      </c>
      <c r="C141" s="88"/>
      <c r="D141" s="89"/>
      <c r="E141" s="89"/>
      <c r="F141" s="89" t="s">
        <v>111</v>
      </c>
      <c r="G141" s="89" t="s">
        <v>111</v>
      </c>
      <c r="H141" s="88"/>
      <c r="I141" s="89"/>
      <c r="J141" s="89"/>
      <c r="K141" s="89"/>
      <c r="L141" s="91"/>
    </row>
    <row r="142" spans="1:12" ht="15.75">
      <c r="A142" s="86"/>
      <c r="B142" s="94" t="s">
        <v>261</v>
      </c>
      <c r="C142" s="88" t="s">
        <v>111</v>
      </c>
      <c r="D142" s="89"/>
      <c r="E142" s="89"/>
      <c r="F142" s="89" t="s">
        <v>111</v>
      </c>
      <c r="G142" s="89"/>
      <c r="H142" s="88"/>
      <c r="I142" s="89"/>
      <c r="J142" s="89"/>
      <c r="K142" s="89"/>
      <c r="L142" s="91"/>
    </row>
    <row r="143" spans="1:12" ht="16.5" thickBot="1">
      <c r="A143" s="95"/>
      <c r="B143" s="96"/>
      <c r="C143" s="97"/>
      <c r="D143" s="98"/>
      <c r="E143" s="98"/>
      <c r="F143" s="98"/>
      <c r="G143" s="98"/>
      <c r="H143" s="97"/>
      <c r="I143" s="98"/>
      <c r="J143" s="98"/>
      <c r="K143" s="98"/>
      <c r="L143" s="99"/>
    </row>
    <row r="144" spans="1:12" ht="15.75">
      <c r="A144" s="100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</row>
    <row r="145" ht="15.75">
      <c r="A145" s="1" t="s">
        <v>244</v>
      </c>
    </row>
  </sheetData>
  <sheetProtection/>
  <mergeCells count="42">
    <mergeCell ref="A5:I5"/>
    <mergeCell ref="A14:I14"/>
    <mergeCell ref="A16:A18"/>
    <mergeCell ref="B16:B18"/>
    <mergeCell ref="C16:C18"/>
    <mergeCell ref="I16:I18"/>
    <mergeCell ref="A66:B66"/>
    <mergeCell ref="A72:I72"/>
    <mergeCell ref="A73:I73"/>
    <mergeCell ref="A82:I82"/>
    <mergeCell ref="A84:A86"/>
    <mergeCell ref="B84:B86"/>
    <mergeCell ref="C84:G84"/>
    <mergeCell ref="H84:I86"/>
    <mergeCell ref="H97:I97"/>
    <mergeCell ref="D16:H1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B110:B113"/>
    <mergeCell ref="H99:I99"/>
    <mergeCell ref="H100:I100"/>
    <mergeCell ref="C111:G111"/>
    <mergeCell ref="H111:L111"/>
    <mergeCell ref="H112:L112"/>
    <mergeCell ref="H101:I101"/>
    <mergeCell ref="H102:I102"/>
    <mergeCell ref="C112:G112"/>
    <mergeCell ref="H98:I98"/>
    <mergeCell ref="C110:G110"/>
    <mergeCell ref="H110:L110"/>
    <mergeCell ref="H103:I103"/>
    <mergeCell ref="H104:I104"/>
    <mergeCell ref="A108:L108"/>
    <mergeCell ref="A110:A113"/>
  </mergeCells>
  <printOptions/>
  <pageMargins left="0.17" right="0.16" top="0.63" bottom="0.32" header="0.5" footer="0.3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72">
      <selection activeCell="C50" sqref="C50"/>
    </sheetView>
  </sheetViews>
  <sheetFormatPr defaultColWidth="9.00390625" defaultRowHeight="12.75"/>
  <cols>
    <col min="1" max="1" width="8.00390625" style="1" customWidth="1"/>
    <col min="2" max="2" width="64.875" style="1" customWidth="1"/>
    <col min="3" max="3" width="21.875" style="1" customWidth="1"/>
    <col min="4" max="5" width="14.625" style="1" customWidth="1"/>
    <col min="6" max="16384" width="9.125" style="18" customWidth="1"/>
  </cols>
  <sheetData>
    <row r="1" ht="15.75">
      <c r="E1" s="2"/>
    </row>
    <row r="2" ht="15.75">
      <c r="E2" s="2" t="s">
        <v>128</v>
      </c>
    </row>
    <row r="3" ht="15.75">
      <c r="E3" s="2" t="s">
        <v>4</v>
      </c>
    </row>
    <row r="4" ht="15.75">
      <c r="E4" s="2" t="s">
        <v>129</v>
      </c>
    </row>
    <row r="5" ht="15.75">
      <c r="E5" s="2"/>
    </row>
    <row r="6" spans="1:5" ht="33" customHeight="1">
      <c r="A6" s="263" t="s">
        <v>314</v>
      </c>
      <c r="B6" s="263"/>
      <c r="C6" s="263"/>
      <c r="D6" s="263"/>
      <c r="E6" s="263"/>
    </row>
    <row r="7" spans="1:5" ht="33" customHeight="1">
      <c r="A7" s="9"/>
      <c r="B7" s="9"/>
      <c r="C7" s="9"/>
      <c r="D7" s="9"/>
      <c r="E7" s="9"/>
    </row>
    <row r="8" ht="15.75">
      <c r="E8" s="2" t="s">
        <v>5</v>
      </c>
    </row>
    <row r="9" spans="4:5" ht="15.75">
      <c r="D9" s="267" t="s">
        <v>311</v>
      </c>
      <c r="E9" s="267"/>
    </row>
    <row r="10" spans="3:5" ht="15.75">
      <c r="C10" s="267" t="s">
        <v>85</v>
      </c>
      <c r="D10" s="267"/>
      <c r="E10" s="267"/>
    </row>
    <row r="11" ht="31.5">
      <c r="E11" s="4" t="s">
        <v>310</v>
      </c>
    </row>
    <row r="12" ht="15.75">
      <c r="E12" s="2" t="s">
        <v>306</v>
      </c>
    </row>
    <row r="13" ht="15.75">
      <c r="E13" s="2" t="s">
        <v>6</v>
      </c>
    </row>
    <row r="14" ht="15.75">
      <c r="E14" s="2"/>
    </row>
    <row r="15" spans="3:5" ht="16.5" thickBot="1">
      <c r="C15" s="2" t="s">
        <v>130</v>
      </c>
      <c r="E15" s="2"/>
    </row>
    <row r="16" spans="1:6" s="22" customFormat="1" ht="31.5">
      <c r="A16" s="268" t="s">
        <v>131</v>
      </c>
      <c r="B16" s="270" t="s">
        <v>132</v>
      </c>
      <c r="C16" s="143" t="s">
        <v>313</v>
      </c>
      <c r="D16" s="104" t="s">
        <v>133</v>
      </c>
      <c r="E16" s="104" t="s">
        <v>134</v>
      </c>
      <c r="F16" s="21"/>
    </row>
    <row r="17" spans="1:6" s="22" customFormat="1" ht="12.75">
      <c r="A17" s="269"/>
      <c r="B17" s="271"/>
      <c r="C17" s="272" t="s">
        <v>135</v>
      </c>
      <c r="D17" s="273" t="s">
        <v>135</v>
      </c>
      <c r="E17" s="273" t="s">
        <v>135</v>
      </c>
      <c r="F17" s="21"/>
    </row>
    <row r="18" spans="1:6" s="22" customFormat="1" ht="12.75">
      <c r="A18" s="269"/>
      <c r="B18" s="271"/>
      <c r="C18" s="272"/>
      <c r="D18" s="273"/>
      <c r="E18" s="273"/>
      <c r="F18" s="21"/>
    </row>
    <row r="19" spans="1:6" s="25" customFormat="1" ht="16.5" thickBot="1">
      <c r="A19" s="23">
        <v>1</v>
      </c>
      <c r="B19" s="103">
        <v>2</v>
      </c>
      <c r="C19" s="121">
        <v>3</v>
      </c>
      <c r="D19" s="105">
        <v>4</v>
      </c>
      <c r="E19" s="105">
        <v>5</v>
      </c>
      <c r="F19" s="24"/>
    </row>
    <row r="20" spans="1:6" s="25" customFormat="1" ht="15.75">
      <c r="A20" s="26" t="s">
        <v>136</v>
      </c>
      <c r="B20" s="43" t="s">
        <v>137</v>
      </c>
      <c r="C20" s="122">
        <f>C22+C23+C24</f>
        <v>183.877</v>
      </c>
      <c r="D20" s="106">
        <f>D22+D23+D24</f>
        <v>217.071</v>
      </c>
      <c r="E20" s="106">
        <f>E22+E23+E24</f>
        <v>225.54</v>
      </c>
      <c r="F20" s="24"/>
    </row>
    <row r="21" spans="1:6" s="25" customFormat="1" ht="15.75">
      <c r="A21" s="27"/>
      <c r="B21" s="111" t="s">
        <v>138</v>
      </c>
      <c r="C21" s="123"/>
      <c r="D21" s="107"/>
      <c r="E21" s="107"/>
      <c r="F21" s="24"/>
    </row>
    <row r="22" spans="1:6" s="25" customFormat="1" ht="31.5">
      <c r="A22" s="28" t="s">
        <v>34</v>
      </c>
      <c r="B22" s="112" t="s">
        <v>139</v>
      </c>
      <c r="C22" s="124">
        <v>178.473</v>
      </c>
      <c r="D22" s="107">
        <v>209.939</v>
      </c>
      <c r="E22" s="107">
        <v>217.475</v>
      </c>
      <c r="F22" s="24"/>
    </row>
    <row r="23" spans="1:6" s="25" customFormat="1" ht="15.75">
      <c r="A23" s="20" t="s">
        <v>36</v>
      </c>
      <c r="B23" s="29" t="s">
        <v>140</v>
      </c>
      <c r="C23" s="125">
        <v>5.404</v>
      </c>
      <c r="D23" s="106">
        <v>1.55</v>
      </c>
      <c r="E23" s="107">
        <v>2.23</v>
      </c>
      <c r="F23" s="24"/>
    </row>
    <row r="24" spans="1:6" s="25" customFormat="1" ht="16.5" thickBot="1">
      <c r="A24" s="30" t="s">
        <v>37</v>
      </c>
      <c r="B24" s="113" t="s">
        <v>141</v>
      </c>
      <c r="C24" s="126"/>
      <c r="D24" s="106">
        <v>5.582</v>
      </c>
      <c r="E24" s="107">
        <v>5.835</v>
      </c>
      <c r="F24" s="24"/>
    </row>
    <row r="25" spans="1:6" s="25" customFormat="1" ht="15.75">
      <c r="A25" s="31" t="s">
        <v>142</v>
      </c>
      <c r="B25" s="114" t="s">
        <v>143</v>
      </c>
      <c r="C25" s="127">
        <f>C26+C31+C32+C33+C34</f>
        <v>168.339</v>
      </c>
      <c r="D25" s="107">
        <f>D26+D31+D32+D33+D34</f>
        <v>197.68500000000003</v>
      </c>
      <c r="E25" s="107">
        <f>E26+E31+E32+E33+E34</f>
        <v>210.93499999999997</v>
      </c>
      <c r="F25" s="24"/>
    </row>
    <row r="26" spans="1:6" s="25" customFormat="1" ht="15.75">
      <c r="A26" s="32" t="s">
        <v>16</v>
      </c>
      <c r="B26" s="115" t="s">
        <v>144</v>
      </c>
      <c r="C26" s="123">
        <f>C28+C29+C30</f>
        <v>43.867000000000004</v>
      </c>
      <c r="D26" s="107">
        <f>D28+D29+D30</f>
        <v>74.3</v>
      </c>
      <c r="E26" s="107">
        <f>E28+E29+E30</f>
        <v>81.614</v>
      </c>
      <c r="F26" s="24"/>
    </row>
    <row r="27" spans="1:6" s="25" customFormat="1" ht="15.75">
      <c r="A27" s="27"/>
      <c r="B27" s="111" t="s">
        <v>138</v>
      </c>
      <c r="C27" s="128"/>
      <c r="D27" s="108"/>
      <c r="E27" s="108"/>
      <c r="F27" s="24"/>
    </row>
    <row r="28" spans="1:6" s="25" customFormat="1" ht="15.75">
      <c r="A28" s="27" t="s">
        <v>34</v>
      </c>
      <c r="B28" s="111" t="s">
        <v>145</v>
      </c>
      <c r="C28" s="128">
        <v>2.536</v>
      </c>
      <c r="D28" s="108">
        <v>1.87</v>
      </c>
      <c r="E28" s="108">
        <v>1.97</v>
      </c>
      <c r="F28" s="24"/>
    </row>
    <row r="29" spans="1:6" s="25" customFormat="1" ht="15.75">
      <c r="A29" s="27" t="s">
        <v>36</v>
      </c>
      <c r="B29" s="111" t="s">
        <v>146</v>
      </c>
      <c r="C29" s="128">
        <v>4.758</v>
      </c>
      <c r="D29" s="108">
        <v>5.123</v>
      </c>
      <c r="E29" s="108">
        <v>5.384</v>
      </c>
      <c r="F29" s="24"/>
    </row>
    <row r="30" spans="1:6" s="25" customFormat="1" ht="15.75">
      <c r="A30" s="27" t="s">
        <v>37</v>
      </c>
      <c r="B30" s="111" t="s">
        <v>147</v>
      </c>
      <c r="C30" s="128">
        <v>36.573</v>
      </c>
      <c r="D30" s="108">
        <v>67.307</v>
      </c>
      <c r="E30" s="108">
        <v>74.26</v>
      </c>
      <c r="F30" s="24"/>
    </row>
    <row r="31" spans="1:6" s="25" customFormat="1" ht="15.75">
      <c r="A31" s="32" t="s">
        <v>0</v>
      </c>
      <c r="B31" s="115" t="s">
        <v>148</v>
      </c>
      <c r="C31" s="123">
        <v>65.991</v>
      </c>
      <c r="D31" s="107">
        <v>67.348</v>
      </c>
      <c r="E31" s="107">
        <v>70.783</v>
      </c>
      <c r="F31" s="24"/>
    </row>
    <row r="32" spans="1:6" s="25" customFormat="1" ht="15.75">
      <c r="A32" s="32" t="s">
        <v>15</v>
      </c>
      <c r="B32" s="115" t="s">
        <v>149</v>
      </c>
      <c r="C32" s="123">
        <v>31.94</v>
      </c>
      <c r="D32" s="107">
        <v>28.89</v>
      </c>
      <c r="E32" s="107">
        <v>30.767</v>
      </c>
      <c r="F32" s="24"/>
    </row>
    <row r="33" spans="1:6" s="25" customFormat="1" ht="15.75">
      <c r="A33" s="32" t="s">
        <v>17</v>
      </c>
      <c r="B33" s="115" t="s">
        <v>150</v>
      </c>
      <c r="C33" s="123">
        <v>0.125</v>
      </c>
      <c r="D33" s="107">
        <v>0.145</v>
      </c>
      <c r="E33" s="107">
        <v>0.152</v>
      </c>
      <c r="F33" s="24"/>
    </row>
    <row r="34" spans="1:6" s="25" customFormat="1" ht="15.75">
      <c r="A34" s="32" t="s">
        <v>18</v>
      </c>
      <c r="B34" s="115" t="s">
        <v>151</v>
      </c>
      <c r="C34" s="123">
        <v>26.416</v>
      </c>
      <c r="D34" s="107">
        <v>27.002</v>
      </c>
      <c r="E34" s="106">
        <v>27.619</v>
      </c>
      <c r="F34" s="24"/>
    </row>
    <row r="35" spans="1:6" s="25" customFormat="1" ht="15.75">
      <c r="A35" s="27"/>
      <c r="B35" s="111" t="s">
        <v>138</v>
      </c>
      <c r="C35" s="128"/>
      <c r="D35" s="108"/>
      <c r="E35" s="108"/>
      <c r="F35" s="24"/>
    </row>
    <row r="36" spans="1:6" s="25" customFormat="1" ht="15.75">
      <c r="A36" s="27" t="s">
        <v>152</v>
      </c>
      <c r="B36" s="111" t="s">
        <v>153</v>
      </c>
      <c r="C36" s="128">
        <v>11.555</v>
      </c>
      <c r="D36" s="108">
        <v>12.179</v>
      </c>
      <c r="E36" s="109">
        <v>12.8</v>
      </c>
      <c r="F36" s="24"/>
    </row>
    <row r="37" spans="1:6" s="25" customFormat="1" ht="15.75">
      <c r="A37" s="27" t="s">
        <v>154</v>
      </c>
      <c r="B37" s="111" t="s">
        <v>155</v>
      </c>
      <c r="C37" s="128">
        <v>0.695</v>
      </c>
      <c r="D37" s="108">
        <v>0.733</v>
      </c>
      <c r="E37" s="109">
        <v>0.77</v>
      </c>
      <c r="F37" s="24"/>
    </row>
    <row r="38" spans="1:6" s="25" customFormat="1" ht="16.5" thickBot="1">
      <c r="A38" s="33" t="s">
        <v>156</v>
      </c>
      <c r="B38" s="113" t="s">
        <v>157</v>
      </c>
      <c r="C38" s="129">
        <v>14.166</v>
      </c>
      <c r="D38" s="108">
        <v>14.09</v>
      </c>
      <c r="E38" s="108">
        <v>14.049</v>
      </c>
      <c r="F38" s="24"/>
    </row>
    <row r="39" spans="1:6" s="25" customFormat="1" ht="16.5" thickBot="1">
      <c r="A39" s="34" t="s">
        <v>158</v>
      </c>
      <c r="B39" s="116" t="s">
        <v>159</v>
      </c>
      <c r="C39" s="130">
        <f>C20-C25</f>
        <v>15.538000000000011</v>
      </c>
      <c r="D39" s="106">
        <f>D20-D25</f>
        <v>19.385999999999967</v>
      </c>
      <c r="E39" s="106">
        <f>E20-E25</f>
        <v>14.605000000000018</v>
      </c>
      <c r="F39" s="24"/>
    </row>
    <row r="40" spans="1:6" s="25" customFormat="1" ht="15.75">
      <c r="A40" s="26" t="s">
        <v>160</v>
      </c>
      <c r="B40" s="43" t="s">
        <v>161</v>
      </c>
      <c r="C40" s="131">
        <v>-10.335</v>
      </c>
      <c r="D40" s="107">
        <v>-7.757</v>
      </c>
      <c r="E40" s="106">
        <v>-7</v>
      </c>
      <c r="F40" s="24"/>
    </row>
    <row r="41" spans="1:6" s="25" customFormat="1" ht="15.75">
      <c r="A41" s="27" t="s">
        <v>16</v>
      </c>
      <c r="B41" s="111" t="s">
        <v>162</v>
      </c>
      <c r="C41" s="128">
        <v>0.165</v>
      </c>
      <c r="D41" s="108">
        <v>0.17</v>
      </c>
      <c r="E41" s="109">
        <v>0.2</v>
      </c>
      <c r="F41" s="24"/>
    </row>
    <row r="42" spans="1:6" s="25" customFormat="1" ht="15.75">
      <c r="A42" s="27"/>
      <c r="B42" s="111" t="s">
        <v>163</v>
      </c>
      <c r="C42" s="128"/>
      <c r="D42" s="108"/>
      <c r="E42" s="108"/>
      <c r="F42" s="24"/>
    </row>
    <row r="43" spans="1:6" s="25" customFormat="1" ht="15.75">
      <c r="A43" s="27" t="s">
        <v>34</v>
      </c>
      <c r="B43" s="111" t="s">
        <v>164</v>
      </c>
      <c r="C43" s="128"/>
      <c r="D43" s="108"/>
      <c r="E43" s="108"/>
      <c r="F43" s="24"/>
    </row>
    <row r="44" spans="1:6" s="25" customFormat="1" ht="15.75">
      <c r="A44" s="27" t="s">
        <v>36</v>
      </c>
      <c r="B44" s="117" t="s">
        <v>165</v>
      </c>
      <c r="C44" s="128">
        <v>0.014</v>
      </c>
      <c r="D44" s="108">
        <v>0.02</v>
      </c>
      <c r="E44" s="108">
        <v>0.009</v>
      </c>
      <c r="F44" s="24"/>
    </row>
    <row r="45" spans="1:6" s="25" customFormat="1" ht="15.75">
      <c r="A45" s="27" t="s">
        <v>0</v>
      </c>
      <c r="B45" s="111" t="s">
        <v>166</v>
      </c>
      <c r="C45" s="128">
        <v>10.5</v>
      </c>
      <c r="D45" s="108">
        <v>7.927</v>
      </c>
      <c r="E45" s="109">
        <v>7.2</v>
      </c>
      <c r="F45" s="24"/>
    </row>
    <row r="46" spans="1:6" s="25" customFormat="1" ht="15.75">
      <c r="A46" s="27"/>
      <c r="B46" s="111" t="s">
        <v>163</v>
      </c>
      <c r="C46" s="128"/>
      <c r="D46" s="108"/>
      <c r="E46" s="108"/>
      <c r="F46" s="24"/>
    </row>
    <row r="47" spans="1:6" s="25" customFormat="1" ht="16.5" thickBot="1">
      <c r="A47" s="33" t="s">
        <v>47</v>
      </c>
      <c r="B47" s="113" t="s">
        <v>167</v>
      </c>
      <c r="C47" s="132">
        <v>0.5</v>
      </c>
      <c r="D47" s="109">
        <v>0.4</v>
      </c>
      <c r="E47" s="109">
        <v>0.5</v>
      </c>
      <c r="F47" s="24"/>
    </row>
    <row r="48" spans="1:6" s="25" customFormat="1" ht="16.5" thickBot="1">
      <c r="A48" s="35" t="s">
        <v>168</v>
      </c>
      <c r="B48" s="42" t="s">
        <v>169</v>
      </c>
      <c r="C48" s="133">
        <f>C39+C40</f>
        <v>5.20300000000001</v>
      </c>
      <c r="D48" s="106">
        <f>D39+D40</f>
        <v>11.628999999999968</v>
      </c>
      <c r="E48" s="106">
        <f>E39+E40</f>
        <v>7.605000000000018</v>
      </c>
      <c r="F48" s="24"/>
    </row>
    <row r="49" spans="1:6" s="25" customFormat="1" ht="16.5" thickBot="1">
      <c r="A49" s="35" t="s">
        <v>170</v>
      </c>
      <c r="B49" s="42" t="s">
        <v>171</v>
      </c>
      <c r="C49" s="133">
        <v>3.841</v>
      </c>
      <c r="D49" s="107">
        <v>3.877</v>
      </c>
      <c r="E49" s="106">
        <v>2.521</v>
      </c>
      <c r="F49" s="24"/>
    </row>
    <row r="50" spans="1:6" s="25" customFormat="1" ht="16.5" thickBot="1">
      <c r="A50" s="35" t="s">
        <v>172</v>
      </c>
      <c r="B50" s="42" t="s">
        <v>173</v>
      </c>
      <c r="C50" s="133">
        <f>C48-C49</f>
        <v>1.3620000000000099</v>
      </c>
      <c r="D50" s="106">
        <f>D48-D49</f>
        <v>7.751999999999968</v>
      </c>
      <c r="E50" s="106">
        <v>5.084</v>
      </c>
      <c r="F50" s="24"/>
    </row>
    <row r="51" spans="1:6" s="25" customFormat="1" ht="15.75">
      <c r="A51" s="26" t="s">
        <v>174</v>
      </c>
      <c r="B51" s="43" t="s">
        <v>175</v>
      </c>
      <c r="C51" s="131"/>
      <c r="D51" s="107"/>
      <c r="E51" s="107">
        <v>5.084</v>
      </c>
      <c r="F51" s="24"/>
    </row>
    <row r="52" spans="1:6" s="25" customFormat="1" ht="15.75">
      <c r="A52" s="27"/>
      <c r="B52" s="111" t="s">
        <v>138</v>
      </c>
      <c r="C52" s="128"/>
      <c r="D52" s="108"/>
      <c r="E52" s="108"/>
      <c r="F52" s="24"/>
    </row>
    <row r="53" spans="1:6" s="25" customFormat="1" ht="15.75">
      <c r="A53" s="27" t="s">
        <v>16</v>
      </c>
      <c r="B53" s="111" t="s">
        <v>176</v>
      </c>
      <c r="C53" s="128"/>
      <c r="D53" s="108"/>
      <c r="E53" s="108"/>
      <c r="F53" s="24"/>
    </row>
    <row r="54" spans="1:5" s="37" customFormat="1" ht="15.75">
      <c r="A54" s="36" t="s">
        <v>0</v>
      </c>
      <c r="B54" s="111" t="s">
        <v>177</v>
      </c>
      <c r="C54" s="128"/>
      <c r="D54" s="108"/>
      <c r="E54" s="108"/>
    </row>
    <row r="55" spans="1:5" s="37" customFormat="1" ht="15.75">
      <c r="A55" s="27" t="s">
        <v>15</v>
      </c>
      <c r="B55" s="111" t="s">
        <v>178</v>
      </c>
      <c r="C55" s="128"/>
      <c r="D55" s="108"/>
      <c r="E55" s="109"/>
    </row>
    <row r="56" spans="1:5" s="37" customFormat="1" ht="16.5" thickBot="1">
      <c r="A56" s="33" t="s">
        <v>17</v>
      </c>
      <c r="B56" s="113" t="s">
        <v>179</v>
      </c>
      <c r="C56" s="134"/>
      <c r="D56" s="107"/>
      <c r="E56" s="107"/>
    </row>
    <row r="57" spans="1:6" s="25" customFormat="1" ht="15.75">
      <c r="A57" s="26" t="s">
        <v>180</v>
      </c>
      <c r="B57" s="43" t="s">
        <v>181</v>
      </c>
      <c r="C57" s="131"/>
      <c r="D57" s="107"/>
      <c r="E57" s="107"/>
      <c r="F57" s="24"/>
    </row>
    <row r="58" spans="1:6" s="39" customFormat="1" ht="15.75">
      <c r="A58" s="27" t="s">
        <v>16</v>
      </c>
      <c r="B58" s="118" t="s">
        <v>182</v>
      </c>
      <c r="C58" s="135">
        <v>4</v>
      </c>
      <c r="D58" s="109">
        <v>2</v>
      </c>
      <c r="E58" s="109">
        <v>9</v>
      </c>
      <c r="F58" s="38"/>
    </row>
    <row r="59" spans="1:6" s="39" customFormat="1" ht="15.75">
      <c r="A59" s="27" t="s">
        <v>0</v>
      </c>
      <c r="B59" s="111" t="s">
        <v>183</v>
      </c>
      <c r="C59" s="128"/>
      <c r="D59" s="108"/>
      <c r="E59" s="108"/>
      <c r="F59" s="38"/>
    </row>
    <row r="60" spans="1:6" s="39" customFormat="1" ht="16.5" thickBot="1">
      <c r="A60" s="33"/>
      <c r="B60" s="113" t="s">
        <v>184</v>
      </c>
      <c r="C60" s="132">
        <v>4</v>
      </c>
      <c r="D60" s="109">
        <v>2</v>
      </c>
      <c r="E60" s="109">
        <v>9</v>
      </c>
      <c r="F60" s="38"/>
    </row>
    <row r="61" spans="1:6" s="25" customFormat="1" ht="15.75">
      <c r="A61" s="26" t="s">
        <v>185</v>
      </c>
      <c r="B61" s="43" t="s">
        <v>186</v>
      </c>
      <c r="C61" s="131"/>
      <c r="D61" s="107"/>
      <c r="E61" s="107"/>
      <c r="F61" s="24"/>
    </row>
    <row r="62" spans="1:6" s="39" customFormat="1" ht="15.75">
      <c r="A62" s="27" t="s">
        <v>16</v>
      </c>
      <c r="B62" s="118" t="s">
        <v>187</v>
      </c>
      <c r="C62" s="135">
        <v>5.3</v>
      </c>
      <c r="D62" s="109">
        <v>3</v>
      </c>
      <c r="E62" s="109">
        <v>8</v>
      </c>
      <c r="F62" s="38"/>
    </row>
    <row r="63" spans="1:6" s="39" customFormat="1" ht="15.75">
      <c r="A63" s="27" t="s">
        <v>0</v>
      </c>
      <c r="B63" s="111" t="s">
        <v>188</v>
      </c>
      <c r="C63" s="128"/>
      <c r="D63" s="108"/>
      <c r="E63" s="108"/>
      <c r="F63" s="38"/>
    </row>
    <row r="64" spans="1:6" s="39" customFormat="1" ht="16.5" thickBot="1">
      <c r="A64" s="33"/>
      <c r="B64" s="113" t="s">
        <v>184</v>
      </c>
      <c r="C64" s="132">
        <v>5.3</v>
      </c>
      <c r="D64" s="109">
        <v>3</v>
      </c>
      <c r="E64" s="109">
        <v>8</v>
      </c>
      <c r="F64" s="38"/>
    </row>
    <row r="65" spans="1:5" s="37" customFormat="1" ht="15.75">
      <c r="A65" s="26" t="s">
        <v>189</v>
      </c>
      <c r="B65" s="43" t="s">
        <v>190</v>
      </c>
      <c r="C65" s="122">
        <v>13</v>
      </c>
      <c r="D65" s="106">
        <v>10</v>
      </c>
      <c r="E65" s="106">
        <v>10.25</v>
      </c>
    </row>
    <row r="66" spans="1:5" s="37" customFormat="1" ht="15.75">
      <c r="A66" s="32"/>
      <c r="B66" s="111" t="s">
        <v>191</v>
      </c>
      <c r="C66" s="128"/>
      <c r="D66" s="108"/>
      <c r="E66" s="108"/>
    </row>
    <row r="67" spans="1:5" s="37" customFormat="1" ht="15.75">
      <c r="A67" s="27" t="s">
        <v>16</v>
      </c>
      <c r="B67" s="111" t="s">
        <v>192</v>
      </c>
      <c r="C67" s="128"/>
      <c r="D67" s="108"/>
      <c r="E67" s="108"/>
    </row>
    <row r="68" spans="1:5" s="37" customFormat="1" ht="16.5" thickBot="1">
      <c r="A68" s="27" t="s">
        <v>34</v>
      </c>
      <c r="B68" s="111" t="s">
        <v>193</v>
      </c>
      <c r="C68" s="123"/>
      <c r="D68" s="107"/>
      <c r="E68" s="107"/>
    </row>
    <row r="69" spans="1:5" s="37" customFormat="1" ht="16.5" thickBot="1">
      <c r="A69" s="33" t="s">
        <v>0</v>
      </c>
      <c r="B69" s="113" t="s">
        <v>194</v>
      </c>
      <c r="C69" s="136">
        <v>13</v>
      </c>
      <c r="D69" s="109">
        <v>10</v>
      </c>
      <c r="E69" s="109">
        <v>10.25</v>
      </c>
    </row>
    <row r="70" spans="1:5" s="37" customFormat="1" ht="15.75">
      <c r="A70" s="26" t="s">
        <v>195</v>
      </c>
      <c r="B70" s="43" t="s">
        <v>196</v>
      </c>
      <c r="C70" s="122">
        <v>11</v>
      </c>
      <c r="D70" s="106">
        <v>10.5</v>
      </c>
      <c r="E70" s="106">
        <v>6</v>
      </c>
    </row>
    <row r="71" spans="1:5" s="37" customFormat="1" ht="15.75">
      <c r="A71" s="32"/>
      <c r="B71" s="111" t="s">
        <v>197</v>
      </c>
      <c r="C71" s="128"/>
      <c r="D71" s="108"/>
      <c r="E71" s="108"/>
    </row>
    <row r="72" spans="1:5" s="37" customFormat="1" ht="15.75">
      <c r="A72" s="27" t="s">
        <v>16</v>
      </c>
      <c r="B72" s="111" t="s">
        <v>198</v>
      </c>
      <c r="C72" s="123"/>
      <c r="D72" s="107"/>
      <c r="E72" s="107"/>
    </row>
    <row r="73" spans="1:5" s="37" customFormat="1" ht="16.5" thickBot="1">
      <c r="A73" s="27" t="s">
        <v>34</v>
      </c>
      <c r="B73" s="111" t="s">
        <v>193</v>
      </c>
      <c r="C73" s="123"/>
      <c r="D73" s="107"/>
      <c r="E73" s="107"/>
    </row>
    <row r="74" spans="1:5" s="37" customFormat="1" ht="16.5" thickBot="1">
      <c r="A74" s="33" t="s">
        <v>0</v>
      </c>
      <c r="B74" s="113" t="s">
        <v>194</v>
      </c>
      <c r="C74" s="136">
        <v>11</v>
      </c>
      <c r="D74" s="109">
        <v>10.5</v>
      </c>
      <c r="E74" s="109">
        <v>6</v>
      </c>
    </row>
    <row r="75" spans="1:5" s="37" customFormat="1" ht="16.5" thickBot="1">
      <c r="A75" s="40" t="s">
        <v>199</v>
      </c>
      <c r="B75" s="119" t="s">
        <v>264</v>
      </c>
      <c r="C75" s="137">
        <v>6.565</v>
      </c>
      <c r="D75" s="107">
        <v>6.582</v>
      </c>
      <c r="E75" s="107">
        <v>7.01</v>
      </c>
    </row>
    <row r="76" spans="1:5" s="37" customFormat="1" ht="15.75">
      <c r="A76" s="26" t="s">
        <v>200</v>
      </c>
      <c r="B76" s="43" t="s">
        <v>201</v>
      </c>
      <c r="C76" s="131"/>
      <c r="D76" s="107"/>
      <c r="E76" s="107"/>
    </row>
    <row r="77" spans="1:5" s="37" customFormat="1" ht="15.75">
      <c r="A77" s="27" t="s">
        <v>16</v>
      </c>
      <c r="B77" s="111" t="s">
        <v>202</v>
      </c>
      <c r="C77" s="128"/>
      <c r="D77" s="108"/>
      <c r="E77" s="108"/>
    </row>
    <row r="78" spans="1:5" s="37" customFormat="1" ht="16.5" thickBot="1">
      <c r="A78" s="33" t="s">
        <v>0</v>
      </c>
      <c r="B78" s="113" t="s">
        <v>203</v>
      </c>
      <c r="C78" s="129"/>
      <c r="D78" s="108"/>
      <c r="E78" s="108"/>
    </row>
    <row r="79" spans="1:5" s="37" customFormat="1" ht="16.5" thickBot="1">
      <c r="A79" s="35" t="s">
        <v>204</v>
      </c>
      <c r="B79" s="42" t="s">
        <v>205</v>
      </c>
      <c r="C79" s="138"/>
      <c r="D79" s="108"/>
      <c r="E79" s="108"/>
    </row>
    <row r="80" spans="1:5" s="37" customFormat="1" ht="15.75">
      <c r="A80" s="31" t="s">
        <v>206</v>
      </c>
      <c r="B80" s="114" t="s">
        <v>207</v>
      </c>
      <c r="C80" s="127">
        <v>43.035</v>
      </c>
      <c r="D80" s="107">
        <v>43.151</v>
      </c>
      <c r="E80" s="107">
        <v>45.955</v>
      </c>
    </row>
    <row r="81" spans="1:5" s="37" customFormat="1" ht="16.5" thickBot="1">
      <c r="A81" s="41"/>
      <c r="B81" s="112" t="s">
        <v>193</v>
      </c>
      <c r="C81" s="124"/>
      <c r="D81" s="107"/>
      <c r="E81" s="107"/>
    </row>
    <row r="82" spans="1:5" s="37" customFormat="1" ht="48" thickBot="1">
      <c r="A82" s="35" t="s">
        <v>206</v>
      </c>
      <c r="B82" s="42" t="s">
        <v>208</v>
      </c>
      <c r="C82" s="133">
        <f>C20+C41+C62+C65+C75+C59+C78+C79</f>
        <v>208.907</v>
      </c>
      <c r="D82" s="106">
        <f>D20+D41+D62+D65+D75+D59+D78+D79</f>
        <v>236.82299999999998</v>
      </c>
      <c r="E82" s="106">
        <f>E20+E41+E62+E65+E75+E59+E78+E79</f>
        <v>250.99999999999997</v>
      </c>
    </row>
    <row r="83" spans="1:5" s="37" customFormat="1" ht="47.25">
      <c r="A83" s="26" t="s">
        <v>209</v>
      </c>
      <c r="B83" s="43" t="s">
        <v>210</v>
      </c>
      <c r="C83" s="122">
        <f>C25-C32+C45+C58+C49+C80+C70+C63+C51+C77</f>
        <v>208.775</v>
      </c>
      <c r="D83" s="106">
        <f>D25-D32+D45+D58+D49+D80+D70+D63+D51+D77</f>
        <v>236.25000000000003</v>
      </c>
      <c r="E83" s="106">
        <v>250.844</v>
      </c>
    </row>
    <row r="84" spans="1:5" s="37" customFormat="1" ht="32.25" thickBot="1">
      <c r="A84" s="44"/>
      <c r="B84" s="120" t="s">
        <v>211</v>
      </c>
      <c r="C84" s="134">
        <v>0.132</v>
      </c>
      <c r="D84" s="106">
        <f>D82-D83</f>
        <v>0.5729999999999507</v>
      </c>
      <c r="E84" s="106">
        <v>0.156</v>
      </c>
    </row>
    <row r="85" spans="1:5" s="37" customFormat="1" ht="16.5" thickBot="1">
      <c r="A85" s="45"/>
      <c r="B85" s="46"/>
      <c r="C85" s="139"/>
      <c r="D85" s="108"/>
      <c r="E85" s="108"/>
    </row>
    <row r="86" spans="1:5" s="37" customFormat="1" ht="15.75">
      <c r="A86" s="47"/>
      <c r="B86" s="43" t="s">
        <v>81</v>
      </c>
      <c r="C86" s="140"/>
      <c r="D86" s="108"/>
      <c r="E86" s="108"/>
    </row>
    <row r="87" spans="1:5" s="37" customFormat="1" ht="15.75">
      <c r="A87" s="27" t="s">
        <v>16</v>
      </c>
      <c r="B87" s="111" t="s">
        <v>212</v>
      </c>
      <c r="C87" s="141"/>
      <c r="D87" s="110"/>
      <c r="E87" s="110"/>
    </row>
    <row r="88" spans="1:5" s="37" customFormat="1" ht="15.75">
      <c r="A88" s="27" t="s">
        <v>0</v>
      </c>
      <c r="B88" s="111" t="s">
        <v>213</v>
      </c>
      <c r="C88" s="141"/>
      <c r="D88" s="110"/>
      <c r="E88" s="110"/>
    </row>
    <row r="89" spans="1:5" s="37" customFormat="1" ht="16.5" thickBot="1">
      <c r="A89" s="33" t="s">
        <v>15</v>
      </c>
      <c r="B89" s="113" t="s">
        <v>214</v>
      </c>
      <c r="C89" s="142"/>
      <c r="D89" s="110"/>
      <c r="E89" s="110"/>
    </row>
    <row r="91" ht="15.75">
      <c r="A91" s="1" t="s">
        <v>215</v>
      </c>
    </row>
  </sheetData>
  <sheetProtection/>
  <mergeCells count="8">
    <mergeCell ref="A6:E6"/>
    <mergeCell ref="D9:E9"/>
    <mergeCell ref="C10:E10"/>
    <mergeCell ref="A16:A18"/>
    <mergeCell ref="B16:B18"/>
    <mergeCell ref="C17:C18"/>
    <mergeCell ref="D17:D18"/>
    <mergeCell ref="E17:E18"/>
  </mergeCells>
  <printOptions/>
  <pageMargins left="0.26" right="0.24" top="0.53" bottom="0.4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35">
      <selection activeCell="C49" sqref="C49"/>
    </sheetView>
  </sheetViews>
  <sheetFormatPr defaultColWidth="15.125" defaultRowHeight="12.75"/>
  <cols>
    <col min="1" max="1" width="4.25390625" style="148" customWidth="1"/>
    <col min="2" max="2" width="6.00390625" style="148" customWidth="1"/>
    <col min="3" max="3" width="49.625" style="148" customWidth="1"/>
    <col min="4" max="5" width="12.875" style="148" customWidth="1"/>
    <col min="6" max="6" width="12.375" style="148" customWidth="1"/>
    <col min="7" max="7" width="10.00390625" style="148" customWidth="1"/>
    <col min="8" max="8" width="11.25390625" style="148" customWidth="1"/>
    <col min="9" max="9" width="11.375" style="148" customWidth="1"/>
    <col min="10" max="10" width="10.875" style="148" customWidth="1"/>
    <col min="11" max="11" width="12.75390625" style="148" customWidth="1"/>
    <col min="12" max="12" width="9.375" style="148" customWidth="1"/>
    <col min="13" max="13" width="9.625" style="148" customWidth="1"/>
    <col min="14" max="14" width="11.125" style="148" customWidth="1"/>
    <col min="15" max="15" width="14.25390625" style="148" customWidth="1"/>
    <col min="16" max="16" width="11.375" style="148" customWidth="1"/>
    <col min="17" max="17" width="12.875" style="148" customWidth="1"/>
    <col min="18" max="18" width="10.125" style="148" customWidth="1"/>
    <col min="19" max="19" width="12.75390625" style="148" customWidth="1"/>
    <col min="20" max="21" width="14.375" style="148" customWidth="1"/>
    <col min="22" max="22" width="10.125" style="148" customWidth="1"/>
    <col min="23" max="23" width="11.25390625" style="148" customWidth="1"/>
    <col min="24" max="16384" width="15.125" style="148" customWidth="1"/>
  </cols>
  <sheetData>
    <row r="1" spans="2:15" ht="12.75">
      <c r="B1" s="149" t="s">
        <v>19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pans="1:10" s="151" customFormat="1" ht="15" customHeight="1">
      <c r="A2" s="306"/>
      <c r="B2" s="306"/>
      <c r="C2" s="306"/>
      <c r="D2" s="306"/>
      <c r="E2" s="306"/>
      <c r="F2" s="306"/>
      <c r="J2" s="152"/>
    </row>
    <row r="3" spans="1:14" s="151" customFormat="1" ht="23.25" customHeight="1">
      <c r="A3" s="299" t="s">
        <v>326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300"/>
    </row>
    <row r="4" spans="2:15" ht="23.25" customHeight="1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300"/>
    </row>
    <row r="5" spans="2:15" ht="12" customHeight="1" thickBot="1">
      <c r="B5" s="153"/>
      <c r="C5" s="154"/>
      <c r="D5" s="154"/>
      <c r="E5" s="154"/>
      <c r="F5" s="154"/>
      <c r="G5" s="155"/>
      <c r="H5" s="155"/>
      <c r="I5" s="155"/>
      <c r="J5" s="154"/>
      <c r="K5" s="154"/>
      <c r="L5" s="154"/>
      <c r="M5" s="154"/>
      <c r="N5" s="154"/>
      <c r="O5" s="154"/>
    </row>
    <row r="6" spans="1:23" ht="21.75" customHeight="1" thickBot="1">
      <c r="A6" s="301" t="s">
        <v>20</v>
      </c>
      <c r="B6" s="301"/>
      <c r="C6" s="279" t="s">
        <v>21</v>
      </c>
      <c r="D6" s="282" t="s">
        <v>22</v>
      </c>
      <c r="E6" s="278" t="s">
        <v>323</v>
      </c>
      <c r="F6" s="279"/>
      <c r="G6" s="294" t="s">
        <v>321</v>
      </c>
      <c r="H6" s="295"/>
      <c r="I6" s="295"/>
      <c r="J6" s="295"/>
      <c r="K6" s="295"/>
      <c r="L6" s="295"/>
      <c r="M6" s="295"/>
      <c r="N6" s="296"/>
      <c r="O6" s="303" t="s">
        <v>24</v>
      </c>
      <c r="P6" s="294" t="s">
        <v>322</v>
      </c>
      <c r="Q6" s="295"/>
      <c r="R6" s="295"/>
      <c r="S6" s="295"/>
      <c r="T6" s="295"/>
      <c r="U6" s="295"/>
      <c r="V6" s="295"/>
      <c r="W6" s="296"/>
    </row>
    <row r="7" spans="1:23" ht="33.75" customHeight="1" thickBot="1">
      <c r="A7" s="301"/>
      <c r="B7" s="301"/>
      <c r="C7" s="302"/>
      <c r="D7" s="283"/>
      <c r="E7" s="280"/>
      <c r="F7" s="281"/>
      <c r="G7" s="278" t="s">
        <v>23</v>
      </c>
      <c r="H7" s="297"/>
      <c r="I7" s="279"/>
      <c r="J7" s="283" t="s">
        <v>25</v>
      </c>
      <c r="K7" s="280" t="s">
        <v>26</v>
      </c>
      <c r="L7" s="298"/>
      <c r="M7" s="298"/>
      <c r="N7" s="281"/>
      <c r="O7" s="304"/>
      <c r="P7" s="278" t="s">
        <v>23</v>
      </c>
      <c r="Q7" s="297"/>
      <c r="R7" s="279"/>
      <c r="S7" s="283" t="s">
        <v>25</v>
      </c>
      <c r="T7" s="280" t="s">
        <v>26</v>
      </c>
      <c r="U7" s="298"/>
      <c r="V7" s="298"/>
      <c r="W7" s="281"/>
    </row>
    <row r="8" spans="1:23" ht="24" customHeight="1">
      <c r="A8" s="301"/>
      <c r="B8" s="301"/>
      <c r="C8" s="302"/>
      <c r="D8" s="283"/>
      <c r="E8" s="282" t="s">
        <v>324</v>
      </c>
      <c r="F8" s="282" t="s">
        <v>325</v>
      </c>
      <c r="G8" s="282" t="s">
        <v>316</v>
      </c>
      <c r="H8" s="278" t="s">
        <v>318</v>
      </c>
      <c r="I8" s="276" t="s">
        <v>41</v>
      </c>
      <c r="J8" s="283"/>
      <c r="K8" s="278" t="s">
        <v>27</v>
      </c>
      <c r="L8" s="279"/>
      <c r="M8" s="282" t="s">
        <v>28</v>
      </c>
      <c r="N8" s="282" t="s">
        <v>29</v>
      </c>
      <c r="O8" s="304"/>
      <c r="P8" s="282" t="s">
        <v>316</v>
      </c>
      <c r="Q8" s="278" t="s">
        <v>318</v>
      </c>
      <c r="R8" s="276" t="s">
        <v>41</v>
      </c>
      <c r="S8" s="283"/>
      <c r="T8" s="278" t="s">
        <v>27</v>
      </c>
      <c r="U8" s="279"/>
      <c r="V8" s="282" t="s">
        <v>28</v>
      </c>
      <c r="W8" s="282" t="s">
        <v>29</v>
      </c>
    </row>
    <row r="9" spans="1:23" ht="21.75" customHeight="1" thickBot="1">
      <c r="A9" s="301"/>
      <c r="B9" s="301"/>
      <c r="C9" s="302"/>
      <c r="D9" s="283"/>
      <c r="E9" s="283"/>
      <c r="F9" s="283"/>
      <c r="G9" s="283"/>
      <c r="H9" s="293"/>
      <c r="I9" s="276"/>
      <c r="J9" s="283"/>
      <c r="K9" s="280"/>
      <c r="L9" s="281"/>
      <c r="M9" s="283"/>
      <c r="N9" s="283"/>
      <c r="O9" s="304"/>
      <c r="P9" s="283"/>
      <c r="Q9" s="293"/>
      <c r="R9" s="276"/>
      <c r="S9" s="283"/>
      <c r="T9" s="280"/>
      <c r="U9" s="281"/>
      <c r="V9" s="283"/>
      <c r="W9" s="283"/>
    </row>
    <row r="10" spans="1:23" ht="78.75" customHeight="1" thickBot="1">
      <c r="A10" s="301"/>
      <c r="B10" s="301"/>
      <c r="C10" s="281"/>
      <c r="D10" s="284"/>
      <c r="E10" s="283"/>
      <c r="F10" s="283"/>
      <c r="G10" s="284"/>
      <c r="H10" s="293"/>
      <c r="I10" s="277"/>
      <c r="J10" s="284"/>
      <c r="K10" s="213" t="s">
        <v>30</v>
      </c>
      <c r="L10" s="213" t="s">
        <v>31</v>
      </c>
      <c r="M10" s="284"/>
      <c r="N10" s="284"/>
      <c r="O10" s="305"/>
      <c r="P10" s="284"/>
      <c r="Q10" s="293"/>
      <c r="R10" s="277"/>
      <c r="S10" s="284"/>
      <c r="T10" s="213" t="s">
        <v>30</v>
      </c>
      <c r="U10" s="213" t="s">
        <v>31</v>
      </c>
      <c r="V10" s="284"/>
      <c r="W10" s="284"/>
    </row>
    <row r="11" spans="1:23" ht="16.5" thickBot="1">
      <c r="A11" s="285">
        <v>1</v>
      </c>
      <c r="B11" s="286"/>
      <c r="C11" s="156">
        <v>2</v>
      </c>
      <c r="D11" s="157">
        <v>3</v>
      </c>
      <c r="E11" s="157">
        <v>4</v>
      </c>
      <c r="F11" s="158">
        <v>5</v>
      </c>
      <c r="G11" s="157">
        <v>6</v>
      </c>
      <c r="H11" s="159">
        <v>7</v>
      </c>
      <c r="I11" s="157">
        <v>8</v>
      </c>
      <c r="J11" s="158">
        <v>9</v>
      </c>
      <c r="K11" s="159">
        <v>10</v>
      </c>
      <c r="L11" s="157">
        <v>11</v>
      </c>
      <c r="M11" s="159">
        <v>12</v>
      </c>
      <c r="N11" s="157">
        <v>13</v>
      </c>
      <c r="O11" s="158">
        <v>14</v>
      </c>
      <c r="P11" s="157">
        <v>15</v>
      </c>
      <c r="Q11" s="158">
        <v>16</v>
      </c>
      <c r="R11" s="157">
        <v>17</v>
      </c>
      <c r="S11" s="157">
        <v>18</v>
      </c>
      <c r="T11" s="159">
        <v>19</v>
      </c>
      <c r="U11" s="157">
        <v>20</v>
      </c>
      <c r="V11" s="159">
        <v>21</v>
      </c>
      <c r="W11" s="157">
        <v>22</v>
      </c>
    </row>
    <row r="12" spans="1:23" ht="23.25" customHeight="1" thickBot="1">
      <c r="A12" s="287"/>
      <c r="B12" s="288"/>
      <c r="C12" s="160" t="s">
        <v>32</v>
      </c>
      <c r="D12" s="219" t="s">
        <v>317</v>
      </c>
      <c r="E12" s="161">
        <v>2013</v>
      </c>
      <c r="F12" s="162">
        <v>2013</v>
      </c>
      <c r="G12" s="163">
        <v>9.803</v>
      </c>
      <c r="H12" s="164">
        <v>650</v>
      </c>
      <c r="I12" s="218">
        <v>216</v>
      </c>
      <c r="J12" s="166">
        <f>J13+J27+J34</f>
        <v>36470.420000000006</v>
      </c>
      <c r="K12" s="167">
        <f>K13+K27+K34</f>
        <v>31940.400000000005</v>
      </c>
      <c r="L12" s="167">
        <f>L13+L27+L34</f>
        <v>4530.02</v>
      </c>
      <c r="M12" s="168"/>
      <c r="N12" s="169"/>
      <c r="O12" s="170"/>
      <c r="P12" s="163">
        <v>9.803</v>
      </c>
      <c r="Q12" s="164">
        <v>650</v>
      </c>
      <c r="R12" s="218">
        <f>R13+R34</f>
        <v>219</v>
      </c>
      <c r="S12" s="166">
        <f>S13+S27+S34</f>
        <v>36533.520000000004</v>
      </c>
      <c r="T12" s="167">
        <f>T13+T27+T34</f>
        <v>34331.670000000006</v>
      </c>
      <c r="U12" s="163">
        <f>U13+U27+U34</f>
        <v>2201.85</v>
      </c>
      <c r="V12" s="168"/>
      <c r="W12" s="169"/>
    </row>
    <row r="13" spans="1:23" s="179" customFormat="1" ht="40.5" customHeight="1">
      <c r="A13" s="289" t="s">
        <v>16</v>
      </c>
      <c r="B13" s="290"/>
      <c r="C13" s="171" t="s">
        <v>33</v>
      </c>
      <c r="D13" s="172"/>
      <c r="E13" s="173">
        <v>2013</v>
      </c>
      <c r="F13" s="174">
        <v>2013</v>
      </c>
      <c r="G13" s="163">
        <v>0.629</v>
      </c>
      <c r="H13" s="164">
        <v>650</v>
      </c>
      <c r="I13" s="165">
        <v>203</v>
      </c>
      <c r="J13" s="175">
        <f>J14+J15+J16+J17+J18+J19+J20+J21+J22+J23+J24+J25+J26</f>
        <v>8273.320000000003</v>
      </c>
      <c r="K13" s="176">
        <f>K14+K15+K16+K17+K18+K19+K20+K21+K22+K23+K24+K25+K26</f>
        <v>8273.320000000003</v>
      </c>
      <c r="L13" s="176">
        <f>L14+L15+L16+L17+L18+L19+L20+L21+L22+L23+L24+L25+L26</f>
        <v>0</v>
      </c>
      <c r="M13" s="177"/>
      <c r="N13" s="177"/>
      <c r="O13" s="178"/>
      <c r="P13" s="163">
        <v>0.629</v>
      </c>
      <c r="Q13" s="164">
        <v>650</v>
      </c>
      <c r="R13" s="165">
        <v>203</v>
      </c>
      <c r="S13" s="175">
        <f>S14+S15+S16+S17+S18+S19+S20+S21+S22+S23+S24+S25+S26</f>
        <v>8024.38</v>
      </c>
      <c r="T13" s="176">
        <f>T14+T15+T16+T17+T18+T19+T20+T21+T22+T23+T24+T25+T26</f>
        <v>8024.38</v>
      </c>
      <c r="U13" s="176">
        <f>U14+U15+U16+U17+U18+U19+U20+U21+U22+U23+U24+U25+U26</f>
        <v>0</v>
      </c>
      <c r="V13" s="177"/>
      <c r="W13" s="177"/>
    </row>
    <row r="14" spans="1:23" s="179" customFormat="1" ht="60" customHeight="1">
      <c r="A14" s="180">
        <v>1</v>
      </c>
      <c r="B14" s="144" t="s">
        <v>34</v>
      </c>
      <c r="C14" s="94" t="s">
        <v>35</v>
      </c>
      <c r="D14" s="172"/>
      <c r="E14" s="214">
        <v>41638</v>
      </c>
      <c r="F14" s="215">
        <v>41633</v>
      </c>
      <c r="G14" s="145"/>
      <c r="H14" s="181"/>
      <c r="I14" s="182">
        <v>189</v>
      </c>
      <c r="J14" s="147">
        <v>5391.71</v>
      </c>
      <c r="K14" s="147">
        <v>5391.71</v>
      </c>
      <c r="L14" s="146"/>
      <c r="M14" s="177"/>
      <c r="N14" s="177"/>
      <c r="O14" s="212" t="s">
        <v>256</v>
      </c>
      <c r="P14" s="145"/>
      <c r="Q14" s="181"/>
      <c r="R14" s="182">
        <v>189</v>
      </c>
      <c r="S14" s="147">
        <v>5404.41</v>
      </c>
      <c r="T14" s="147">
        <v>5404.41</v>
      </c>
      <c r="U14" s="146"/>
      <c r="V14" s="177"/>
      <c r="W14" s="177"/>
    </row>
    <row r="15" spans="1:23" s="179" customFormat="1" ht="31.5">
      <c r="A15" s="180">
        <v>2</v>
      </c>
      <c r="B15" s="144" t="s">
        <v>36</v>
      </c>
      <c r="C15" s="94" t="s">
        <v>7</v>
      </c>
      <c r="D15" s="172"/>
      <c r="E15" s="216">
        <v>41453</v>
      </c>
      <c r="F15" s="216">
        <v>41453</v>
      </c>
      <c r="G15" s="184">
        <v>0.629</v>
      </c>
      <c r="H15" s="185"/>
      <c r="I15" s="184"/>
      <c r="J15" s="147">
        <v>131.17</v>
      </c>
      <c r="K15" s="147">
        <v>131.17</v>
      </c>
      <c r="L15" s="147"/>
      <c r="M15" s="177"/>
      <c r="N15" s="177"/>
      <c r="O15" s="186" t="s">
        <v>38</v>
      </c>
      <c r="P15" s="184">
        <v>0.629</v>
      </c>
      <c r="Q15" s="185"/>
      <c r="R15" s="184"/>
      <c r="S15" s="147">
        <v>131.17</v>
      </c>
      <c r="T15" s="147">
        <v>131.17</v>
      </c>
      <c r="U15" s="147"/>
      <c r="V15" s="177"/>
      <c r="W15" s="177"/>
    </row>
    <row r="16" spans="1:23" s="179" customFormat="1" ht="15.75">
      <c r="A16" s="180">
        <v>3</v>
      </c>
      <c r="B16" s="144" t="s">
        <v>37</v>
      </c>
      <c r="C16" s="94" t="s">
        <v>40</v>
      </c>
      <c r="D16" s="172"/>
      <c r="E16" s="216">
        <v>41507</v>
      </c>
      <c r="F16" s="216">
        <v>41507</v>
      </c>
      <c r="G16" s="183"/>
      <c r="H16" s="181"/>
      <c r="I16" s="187">
        <v>5</v>
      </c>
      <c r="J16" s="188">
        <v>1565.73</v>
      </c>
      <c r="K16" s="188">
        <v>1565.73</v>
      </c>
      <c r="L16" s="189"/>
      <c r="M16" s="177"/>
      <c r="N16" s="177"/>
      <c r="O16" s="186" t="s">
        <v>42</v>
      </c>
      <c r="P16" s="183"/>
      <c r="Q16" s="181"/>
      <c r="R16" s="187">
        <v>5</v>
      </c>
      <c r="S16" s="188">
        <v>1547.73</v>
      </c>
      <c r="T16" s="188">
        <v>1547.73</v>
      </c>
      <c r="U16" s="189"/>
      <c r="V16" s="177"/>
      <c r="W16" s="177"/>
    </row>
    <row r="17" spans="1:23" s="179" customFormat="1" ht="31.5">
      <c r="A17" s="180">
        <v>4</v>
      </c>
      <c r="B17" s="144" t="s">
        <v>39</v>
      </c>
      <c r="C17" s="94" t="s">
        <v>315</v>
      </c>
      <c r="D17" s="172"/>
      <c r="E17" s="216">
        <v>41613</v>
      </c>
      <c r="F17" s="216">
        <v>41613</v>
      </c>
      <c r="G17" s="183"/>
      <c r="H17" s="181">
        <v>250</v>
      </c>
      <c r="I17" s="187">
        <v>1</v>
      </c>
      <c r="J17" s="189">
        <v>168.02</v>
      </c>
      <c r="K17" s="189">
        <v>168.02</v>
      </c>
      <c r="L17" s="189"/>
      <c r="M17" s="177"/>
      <c r="N17" s="177"/>
      <c r="O17" s="186" t="s">
        <v>294</v>
      </c>
      <c r="P17" s="183"/>
      <c r="Q17" s="181">
        <v>250</v>
      </c>
      <c r="R17" s="187">
        <v>1</v>
      </c>
      <c r="S17" s="189">
        <v>130.33</v>
      </c>
      <c r="T17" s="189">
        <v>130.33</v>
      </c>
      <c r="U17" s="189"/>
      <c r="V17" s="177"/>
      <c r="W17" s="177"/>
    </row>
    <row r="18" spans="1:23" s="179" customFormat="1" ht="15.75">
      <c r="A18" s="180">
        <v>5</v>
      </c>
      <c r="B18" s="144" t="s">
        <v>43</v>
      </c>
      <c r="C18" s="94" t="s">
        <v>276</v>
      </c>
      <c r="D18" s="172"/>
      <c r="E18" s="216">
        <v>41635</v>
      </c>
      <c r="F18" s="216">
        <v>41635</v>
      </c>
      <c r="G18" s="183"/>
      <c r="H18" s="181"/>
      <c r="I18" s="187">
        <v>1</v>
      </c>
      <c r="J18" s="189">
        <v>435.69</v>
      </c>
      <c r="K18" s="189">
        <v>435.69</v>
      </c>
      <c r="L18" s="189"/>
      <c r="M18" s="177"/>
      <c r="N18" s="177"/>
      <c r="O18" s="186" t="s">
        <v>293</v>
      </c>
      <c r="P18" s="183"/>
      <c r="Q18" s="181"/>
      <c r="R18" s="187">
        <v>1</v>
      </c>
      <c r="S18" s="189">
        <v>347.9</v>
      </c>
      <c r="T18" s="189">
        <v>347.9</v>
      </c>
      <c r="U18" s="189"/>
      <c r="V18" s="177"/>
      <c r="W18" s="177"/>
    </row>
    <row r="19" spans="1:23" s="179" customFormat="1" ht="31.5">
      <c r="A19" s="180">
        <v>6</v>
      </c>
      <c r="B19" s="144" t="s">
        <v>44</v>
      </c>
      <c r="C19" s="94" t="s">
        <v>277</v>
      </c>
      <c r="D19" s="172"/>
      <c r="E19" s="216">
        <v>41635</v>
      </c>
      <c r="F19" s="216">
        <v>41635</v>
      </c>
      <c r="G19" s="183"/>
      <c r="H19" s="181">
        <v>400</v>
      </c>
      <c r="I19" s="187">
        <v>1</v>
      </c>
      <c r="J19" s="189">
        <v>218.25</v>
      </c>
      <c r="K19" s="189">
        <v>218.25</v>
      </c>
      <c r="L19" s="189"/>
      <c r="M19" s="177"/>
      <c r="N19" s="177"/>
      <c r="O19" s="186" t="s">
        <v>292</v>
      </c>
      <c r="P19" s="183"/>
      <c r="Q19" s="181">
        <v>400</v>
      </c>
      <c r="R19" s="187">
        <v>1</v>
      </c>
      <c r="S19" s="189">
        <v>166.43</v>
      </c>
      <c r="T19" s="189">
        <v>166.43</v>
      </c>
      <c r="U19" s="189"/>
      <c r="V19" s="177"/>
      <c r="W19" s="177"/>
    </row>
    <row r="20" spans="1:23" s="179" customFormat="1" ht="15.75">
      <c r="A20" s="180">
        <v>7</v>
      </c>
      <c r="B20" s="144" t="s">
        <v>45</v>
      </c>
      <c r="C20" s="94" t="s">
        <v>278</v>
      </c>
      <c r="D20" s="172"/>
      <c r="E20" s="216">
        <v>41515</v>
      </c>
      <c r="F20" s="216">
        <v>41515</v>
      </c>
      <c r="G20" s="183"/>
      <c r="H20" s="181"/>
      <c r="I20" s="187">
        <v>1</v>
      </c>
      <c r="J20" s="189">
        <v>110.35</v>
      </c>
      <c r="K20" s="189">
        <v>110.35</v>
      </c>
      <c r="L20" s="189"/>
      <c r="M20" s="177"/>
      <c r="N20" s="177"/>
      <c r="O20" s="186" t="s">
        <v>291</v>
      </c>
      <c r="P20" s="183"/>
      <c r="Q20" s="181"/>
      <c r="R20" s="187">
        <v>1</v>
      </c>
      <c r="S20" s="189">
        <v>110.35</v>
      </c>
      <c r="T20" s="189">
        <v>110.35</v>
      </c>
      <c r="U20" s="189"/>
      <c r="V20" s="177"/>
      <c r="W20" s="177"/>
    </row>
    <row r="21" spans="1:23" s="179" customFormat="1" ht="15.75">
      <c r="A21" s="180">
        <v>8</v>
      </c>
      <c r="B21" s="144" t="s">
        <v>255</v>
      </c>
      <c r="C21" s="94" t="s">
        <v>279</v>
      </c>
      <c r="D21" s="172"/>
      <c r="E21" s="216">
        <v>41635</v>
      </c>
      <c r="F21" s="216">
        <v>41635</v>
      </c>
      <c r="G21" s="183"/>
      <c r="H21" s="181"/>
      <c r="I21" s="187">
        <v>1</v>
      </c>
      <c r="J21" s="189">
        <v>115.85</v>
      </c>
      <c r="K21" s="189">
        <v>115.85</v>
      </c>
      <c r="L21" s="189"/>
      <c r="M21" s="177"/>
      <c r="N21" s="177"/>
      <c r="O21" s="186" t="s">
        <v>290</v>
      </c>
      <c r="P21" s="183"/>
      <c r="Q21" s="181"/>
      <c r="R21" s="187">
        <v>1</v>
      </c>
      <c r="S21" s="189">
        <v>87.8</v>
      </c>
      <c r="T21" s="189">
        <v>87.8</v>
      </c>
      <c r="U21" s="189"/>
      <c r="V21" s="177"/>
      <c r="W21" s="177"/>
    </row>
    <row r="22" spans="1:23" s="179" customFormat="1" ht="15.75">
      <c r="A22" s="180">
        <v>9</v>
      </c>
      <c r="B22" s="144" t="s">
        <v>295</v>
      </c>
      <c r="C22" s="94" t="s">
        <v>280</v>
      </c>
      <c r="D22" s="172"/>
      <c r="E22" s="216">
        <v>41635</v>
      </c>
      <c r="F22" s="216">
        <v>41635</v>
      </c>
      <c r="G22" s="183"/>
      <c r="H22" s="181"/>
      <c r="I22" s="187">
        <v>1</v>
      </c>
      <c r="J22" s="189">
        <v>54.13</v>
      </c>
      <c r="K22" s="189">
        <v>54.13</v>
      </c>
      <c r="L22" s="189"/>
      <c r="M22" s="177"/>
      <c r="N22" s="177"/>
      <c r="O22" s="186" t="s">
        <v>285</v>
      </c>
      <c r="P22" s="183"/>
      <c r="Q22" s="181"/>
      <c r="R22" s="187">
        <v>1</v>
      </c>
      <c r="S22" s="189">
        <v>50.67</v>
      </c>
      <c r="T22" s="189">
        <v>50.67</v>
      </c>
      <c r="U22" s="189"/>
      <c r="V22" s="177"/>
      <c r="W22" s="177"/>
    </row>
    <row r="23" spans="1:23" s="179" customFormat="1" ht="15.75">
      <c r="A23" s="180">
        <v>10</v>
      </c>
      <c r="B23" s="144" t="s">
        <v>296</v>
      </c>
      <c r="C23" s="94" t="s">
        <v>281</v>
      </c>
      <c r="D23" s="172"/>
      <c r="E23" s="216">
        <v>41421</v>
      </c>
      <c r="F23" s="216">
        <v>41421</v>
      </c>
      <c r="G23" s="183"/>
      <c r="H23" s="181"/>
      <c r="I23" s="187">
        <v>1</v>
      </c>
      <c r="J23" s="189">
        <v>7.54</v>
      </c>
      <c r="K23" s="189">
        <v>7.54</v>
      </c>
      <c r="L23" s="189"/>
      <c r="M23" s="177"/>
      <c r="N23" s="177"/>
      <c r="O23" s="186" t="s">
        <v>289</v>
      </c>
      <c r="P23" s="183"/>
      <c r="Q23" s="181"/>
      <c r="R23" s="187">
        <v>1</v>
      </c>
      <c r="S23" s="189">
        <v>7.54</v>
      </c>
      <c r="T23" s="189">
        <v>7.54</v>
      </c>
      <c r="U23" s="189"/>
      <c r="V23" s="177"/>
      <c r="W23" s="177"/>
    </row>
    <row r="24" spans="1:23" s="179" customFormat="1" ht="15.75">
      <c r="A24" s="180">
        <v>11</v>
      </c>
      <c r="B24" s="144" t="s">
        <v>297</v>
      </c>
      <c r="C24" s="94" t="s">
        <v>282</v>
      </c>
      <c r="D24" s="172"/>
      <c r="E24" s="216">
        <v>41332</v>
      </c>
      <c r="F24" s="216">
        <v>41332</v>
      </c>
      <c r="G24" s="183"/>
      <c r="H24" s="181"/>
      <c r="I24" s="187">
        <v>1</v>
      </c>
      <c r="J24" s="189">
        <v>6.25</v>
      </c>
      <c r="K24" s="189">
        <v>6.25</v>
      </c>
      <c r="L24" s="189"/>
      <c r="M24" s="177"/>
      <c r="N24" s="177"/>
      <c r="O24" s="186" t="s">
        <v>286</v>
      </c>
      <c r="P24" s="183"/>
      <c r="Q24" s="181"/>
      <c r="R24" s="187">
        <v>1</v>
      </c>
      <c r="S24" s="189">
        <v>6.87</v>
      </c>
      <c r="T24" s="189">
        <v>6.87</v>
      </c>
      <c r="U24" s="189"/>
      <c r="V24" s="177"/>
      <c r="W24" s="177"/>
    </row>
    <row r="25" spans="1:23" s="179" customFormat="1" ht="15.75">
      <c r="A25" s="180">
        <v>12</v>
      </c>
      <c r="B25" s="144" t="s">
        <v>298</v>
      </c>
      <c r="C25" s="94" t="s">
        <v>283</v>
      </c>
      <c r="D25" s="172"/>
      <c r="E25" s="216">
        <v>41414</v>
      </c>
      <c r="F25" s="216">
        <v>41414</v>
      </c>
      <c r="G25" s="183"/>
      <c r="H25" s="181"/>
      <c r="I25" s="187">
        <v>1</v>
      </c>
      <c r="J25" s="189">
        <v>33.11</v>
      </c>
      <c r="K25" s="189">
        <v>33.11</v>
      </c>
      <c r="L25" s="189"/>
      <c r="M25" s="177"/>
      <c r="N25" s="177"/>
      <c r="O25" s="186" t="s">
        <v>288</v>
      </c>
      <c r="P25" s="183"/>
      <c r="Q25" s="181"/>
      <c r="R25" s="187">
        <v>1</v>
      </c>
      <c r="S25" s="189">
        <v>17.34</v>
      </c>
      <c r="T25" s="189">
        <v>17.34</v>
      </c>
      <c r="U25" s="189"/>
      <c r="V25" s="177"/>
      <c r="W25" s="177"/>
    </row>
    <row r="26" spans="1:23" s="179" customFormat="1" ht="15.75">
      <c r="A26" s="180">
        <v>13</v>
      </c>
      <c r="B26" s="144" t="s">
        <v>299</v>
      </c>
      <c r="C26" s="94" t="s">
        <v>284</v>
      </c>
      <c r="D26" s="172"/>
      <c r="E26" s="216">
        <v>41635</v>
      </c>
      <c r="F26" s="216">
        <v>41635</v>
      </c>
      <c r="G26" s="184">
        <v>0.175</v>
      </c>
      <c r="H26" s="181"/>
      <c r="I26" s="190"/>
      <c r="J26" s="189">
        <v>35.52</v>
      </c>
      <c r="K26" s="189">
        <v>35.52</v>
      </c>
      <c r="L26" s="189"/>
      <c r="M26" s="177"/>
      <c r="N26" s="177"/>
      <c r="O26" s="186" t="s">
        <v>287</v>
      </c>
      <c r="P26" s="184">
        <v>0.175</v>
      </c>
      <c r="Q26" s="181"/>
      <c r="R26" s="190"/>
      <c r="S26" s="189">
        <v>15.84</v>
      </c>
      <c r="T26" s="189">
        <v>15.84</v>
      </c>
      <c r="U26" s="189"/>
      <c r="V26" s="177"/>
      <c r="W26" s="177"/>
    </row>
    <row r="27" spans="1:23" s="179" customFormat="1" ht="25.5" customHeight="1">
      <c r="A27" s="291" t="s">
        <v>0</v>
      </c>
      <c r="B27" s="292"/>
      <c r="C27" s="191" t="s">
        <v>46</v>
      </c>
      <c r="D27" s="172"/>
      <c r="E27" s="199">
        <v>2013</v>
      </c>
      <c r="F27" s="192">
        <v>2013</v>
      </c>
      <c r="G27" s="193">
        <v>8.999</v>
      </c>
      <c r="H27" s="181">
        <v>0</v>
      </c>
      <c r="I27" s="194">
        <v>0</v>
      </c>
      <c r="J27" s="176">
        <f>J28+J29+J30+J31+J32+J33</f>
        <v>21500.06</v>
      </c>
      <c r="K27" s="176">
        <f>K28+K29+K30+K31+K32+K33</f>
        <v>16970.04</v>
      </c>
      <c r="L27" s="176">
        <f>L28+L29+L30+L31+L32+L33</f>
        <v>4530.02</v>
      </c>
      <c r="M27" s="177"/>
      <c r="N27" s="177"/>
      <c r="O27" s="186"/>
      <c r="P27" s="193">
        <v>8.999</v>
      </c>
      <c r="Q27" s="181">
        <v>0</v>
      </c>
      <c r="R27" s="194">
        <v>0</v>
      </c>
      <c r="S27" s="176">
        <f>S28+S29+S30+S31+S32+S33</f>
        <v>21500.06</v>
      </c>
      <c r="T27" s="176">
        <f>T28+T29+T30+T31+T32+T33</f>
        <v>19298.210000000003</v>
      </c>
      <c r="U27" s="176">
        <f>U28+U29+U30+U31+U32+U33</f>
        <v>2201.85</v>
      </c>
      <c r="V27" s="177"/>
      <c r="W27" s="177"/>
    </row>
    <row r="28" spans="1:23" s="179" customFormat="1" ht="31.5">
      <c r="A28" s="177">
        <v>14</v>
      </c>
      <c r="B28" s="195" t="s">
        <v>47</v>
      </c>
      <c r="C28" s="94" t="s">
        <v>11</v>
      </c>
      <c r="D28" s="172"/>
      <c r="E28" s="216">
        <v>41634</v>
      </c>
      <c r="F28" s="216">
        <v>41634</v>
      </c>
      <c r="G28" s="184">
        <v>0.23</v>
      </c>
      <c r="H28" s="181"/>
      <c r="I28" s="184"/>
      <c r="J28" s="147">
        <v>441.02</v>
      </c>
      <c r="K28" s="147">
        <v>441.02</v>
      </c>
      <c r="L28" s="147"/>
      <c r="M28" s="177"/>
      <c r="N28" s="177"/>
      <c r="O28" s="186" t="s">
        <v>48</v>
      </c>
      <c r="P28" s="184">
        <v>0.23</v>
      </c>
      <c r="Q28" s="181"/>
      <c r="R28" s="184"/>
      <c r="S28" s="147">
        <v>441.02</v>
      </c>
      <c r="T28" s="147">
        <v>441.02</v>
      </c>
      <c r="U28" s="147"/>
      <c r="V28" s="177"/>
      <c r="W28" s="177"/>
    </row>
    <row r="29" spans="1:23" s="179" customFormat="1" ht="31.5">
      <c r="A29" s="180">
        <v>15</v>
      </c>
      <c r="B29" s="195" t="s">
        <v>49</v>
      </c>
      <c r="C29" s="94" t="s">
        <v>76</v>
      </c>
      <c r="D29" s="172"/>
      <c r="E29" s="216">
        <v>41634</v>
      </c>
      <c r="F29" s="216">
        <v>41634</v>
      </c>
      <c r="G29" s="184">
        <v>0.325</v>
      </c>
      <c r="H29" s="181"/>
      <c r="I29" s="184"/>
      <c r="J29" s="147">
        <v>679.67</v>
      </c>
      <c r="K29" s="147">
        <v>679.67</v>
      </c>
      <c r="L29" s="147"/>
      <c r="M29" s="177"/>
      <c r="N29" s="177"/>
      <c r="O29" s="186" t="s">
        <v>50</v>
      </c>
      <c r="P29" s="184">
        <v>0.325</v>
      </c>
      <c r="Q29" s="181"/>
      <c r="R29" s="184"/>
      <c r="S29" s="147">
        <v>679.67</v>
      </c>
      <c r="T29" s="147">
        <v>679.67</v>
      </c>
      <c r="U29" s="147"/>
      <c r="V29" s="177"/>
      <c r="W29" s="177"/>
    </row>
    <row r="30" spans="1:23" s="179" customFormat="1" ht="31.5">
      <c r="A30" s="180">
        <v>16</v>
      </c>
      <c r="B30" s="195" t="s">
        <v>51</v>
      </c>
      <c r="C30" s="94" t="s">
        <v>319</v>
      </c>
      <c r="D30" s="172"/>
      <c r="E30" s="216">
        <v>41634</v>
      </c>
      <c r="F30" s="216">
        <v>41634</v>
      </c>
      <c r="G30" s="184">
        <v>0.13</v>
      </c>
      <c r="H30" s="181"/>
      <c r="I30" s="184"/>
      <c r="J30" s="147">
        <v>223.58</v>
      </c>
      <c r="K30" s="147">
        <v>223.58</v>
      </c>
      <c r="L30" s="147"/>
      <c r="M30" s="177"/>
      <c r="N30" s="177"/>
      <c r="O30" s="186" t="s">
        <v>52</v>
      </c>
      <c r="P30" s="184">
        <v>0.13</v>
      </c>
      <c r="Q30" s="181"/>
      <c r="R30" s="184"/>
      <c r="S30" s="147">
        <v>223.58</v>
      </c>
      <c r="T30" s="147">
        <v>223.58</v>
      </c>
      <c r="U30" s="147"/>
      <c r="V30" s="177"/>
      <c r="W30" s="177"/>
    </row>
    <row r="31" spans="1:23" s="179" customFormat="1" ht="31.5">
      <c r="A31" s="180">
        <v>17</v>
      </c>
      <c r="B31" s="195" t="s">
        <v>53</v>
      </c>
      <c r="C31" s="94" t="s">
        <v>12</v>
      </c>
      <c r="D31" s="172"/>
      <c r="E31" s="216">
        <v>41635</v>
      </c>
      <c r="F31" s="216">
        <v>41635</v>
      </c>
      <c r="G31" s="184">
        <v>7.704</v>
      </c>
      <c r="H31" s="181"/>
      <c r="I31" s="184"/>
      <c r="J31" s="147">
        <v>18899.26</v>
      </c>
      <c r="K31" s="147">
        <v>14369.24</v>
      </c>
      <c r="L31" s="147">
        <v>4530.02</v>
      </c>
      <c r="M31" s="177"/>
      <c r="N31" s="177"/>
      <c r="O31" s="186" t="s">
        <v>54</v>
      </c>
      <c r="P31" s="184">
        <v>7.704</v>
      </c>
      <c r="Q31" s="181"/>
      <c r="R31" s="184"/>
      <c r="S31" s="184">
        <v>18899.26</v>
      </c>
      <c r="T31" s="184">
        <v>16697.41</v>
      </c>
      <c r="U31" s="184">
        <v>2201.85</v>
      </c>
      <c r="V31" s="177"/>
      <c r="W31" s="177"/>
    </row>
    <row r="32" spans="1:23" s="179" customFormat="1" ht="31.5">
      <c r="A32" s="180">
        <v>18</v>
      </c>
      <c r="B32" s="195" t="s">
        <v>55</v>
      </c>
      <c r="C32" s="94" t="s">
        <v>13</v>
      </c>
      <c r="D32" s="172"/>
      <c r="E32" s="216">
        <v>41634</v>
      </c>
      <c r="F32" s="216">
        <v>41634</v>
      </c>
      <c r="G32" s="184">
        <v>0.21</v>
      </c>
      <c r="H32" s="181"/>
      <c r="I32" s="184"/>
      <c r="J32" s="147">
        <v>465.15</v>
      </c>
      <c r="K32" s="147">
        <v>465.15</v>
      </c>
      <c r="L32" s="147"/>
      <c r="M32" s="177"/>
      <c r="N32" s="177"/>
      <c r="O32" s="186" t="s">
        <v>56</v>
      </c>
      <c r="P32" s="184">
        <v>0.21</v>
      </c>
      <c r="Q32" s="181"/>
      <c r="R32" s="184"/>
      <c r="S32" s="147">
        <v>465.15</v>
      </c>
      <c r="T32" s="147">
        <v>465.15</v>
      </c>
      <c r="U32" s="147"/>
      <c r="V32" s="177"/>
      <c r="W32" s="177"/>
    </row>
    <row r="33" spans="1:23" s="179" customFormat="1" ht="31.5">
      <c r="A33" s="180">
        <v>19</v>
      </c>
      <c r="B33" s="195" t="s">
        <v>57</v>
      </c>
      <c r="C33" s="94" t="s">
        <v>14</v>
      </c>
      <c r="D33" s="172"/>
      <c r="E33" s="216">
        <v>41634</v>
      </c>
      <c r="F33" s="216">
        <v>41634</v>
      </c>
      <c r="G33" s="196">
        <v>0.4</v>
      </c>
      <c r="H33" s="181"/>
      <c r="I33" s="196"/>
      <c r="J33" s="197">
        <v>791.38</v>
      </c>
      <c r="K33" s="197">
        <v>791.38</v>
      </c>
      <c r="L33" s="197"/>
      <c r="M33" s="177"/>
      <c r="N33" s="177"/>
      <c r="O33" s="186" t="s">
        <v>58</v>
      </c>
      <c r="P33" s="196">
        <v>0.4</v>
      </c>
      <c r="Q33" s="181"/>
      <c r="R33" s="196"/>
      <c r="S33" s="197">
        <v>791.38</v>
      </c>
      <c r="T33" s="197">
        <v>791.38</v>
      </c>
      <c r="U33" s="197"/>
      <c r="V33" s="177"/>
      <c r="W33" s="177"/>
    </row>
    <row r="34" spans="1:23" s="179" customFormat="1" ht="24.75" customHeight="1">
      <c r="A34" s="274" t="s">
        <v>59</v>
      </c>
      <c r="B34" s="275"/>
      <c r="C34" s="198" t="s">
        <v>60</v>
      </c>
      <c r="D34" s="172"/>
      <c r="E34" s="199">
        <v>2013</v>
      </c>
      <c r="F34" s="200">
        <v>2013</v>
      </c>
      <c r="G34" s="192">
        <v>0</v>
      </c>
      <c r="H34" s="199">
        <v>0</v>
      </c>
      <c r="I34" s="200">
        <v>13</v>
      </c>
      <c r="J34" s="146">
        <f>J35+J36+J37+J38+J39+J40+J41+J42</f>
        <v>6697.04</v>
      </c>
      <c r="K34" s="146">
        <f>K35+K36+K37+K38+K39+K40+K41+K42</f>
        <v>6697.04</v>
      </c>
      <c r="L34" s="146">
        <f>L35+L36+L37+L38+L39+L40+L41+L42</f>
        <v>0</v>
      </c>
      <c r="M34" s="201"/>
      <c r="N34" s="177"/>
      <c r="O34" s="186"/>
      <c r="P34" s="192">
        <v>0</v>
      </c>
      <c r="Q34" s="199">
        <v>0</v>
      </c>
      <c r="R34" s="200">
        <f>R35+R36+R37+R38+R39+R40+R41+R42</f>
        <v>16</v>
      </c>
      <c r="S34" s="146">
        <f>S35+S36+S37+S38+S39+S40+S41+S42</f>
        <v>7009.08</v>
      </c>
      <c r="T34" s="146">
        <f>T35+T36+T37+T38+T39+T40+T41+T42</f>
        <v>7009.08</v>
      </c>
      <c r="U34" s="146">
        <f>U35+U36+U37+U38+U39+U40+U41+U42</f>
        <v>0</v>
      </c>
      <c r="V34" s="201"/>
      <c r="W34" s="177"/>
    </row>
    <row r="35" spans="1:23" s="179" customFormat="1" ht="36" customHeight="1">
      <c r="A35" s="180">
        <v>20</v>
      </c>
      <c r="B35" s="195" t="s">
        <v>61</v>
      </c>
      <c r="C35" s="94" t="s">
        <v>9</v>
      </c>
      <c r="D35" s="172"/>
      <c r="E35" s="216">
        <v>41548</v>
      </c>
      <c r="F35" s="217">
        <v>41506</v>
      </c>
      <c r="G35" s="183"/>
      <c r="H35" s="183"/>
      <c r="I35" s="183">
        <v>1</v>
      </c>
      <c r="J35" s="147">
        <v>93.22</v>
      </c>
      <c r="K35" s="147">
        <v>93.22</v>
      </c>
      <c r="L35" s="147"/>
      <c r="M35" s="177"/>
      <c r="N35" s="177"/>
      <c r="O35" s="186" t="s">
        <v>62</v>
      </c>
      <c r="P35" s="183"/>
      <c r="Q35" s="183"/>
      <c r="R35" s="183">
        <v>1</v>
      </c>
      <c r="S35" s="147">
        <v>93.22</v>
      </c>
      <c r="T35" s="147">
        <v>93.22</v>
      </c>
      <c r="U35" s="147"/>
      <c r="V35" s="177"/>
      <c r="W35" s="177"/>
    </row>
    <row r="36" spans="1:23" s="179" customFormat="1" ht="36.75" customHeight="1">
      <c r="A36" s="180">
        <v>21</v>
      </c>
      <c r="B36" s="195" t="s">
        <v>63</v>
      </c>
      <c r="C36" s="94" t="s">
        <v>303</v>
      </c>
      <c r="D36" s="172"/>
      <c r="E36" s="216">
        <v>41455</v>
      </c>
      <c r="F36" s="217">
        <v>41417</v>
      </c>
      <c r="G36" s="183"/>
      <c r="H36" s="183"/>
      <c r="I36" s="183">
        <v>1</v>
      </c>
      <c r="J36" s="147">
        <v>94.54</v>
      </c>
      <c r="K36" s="147">
        <v>94.54</v>
      </c>
      <c r="L36" s="147"/>
      <c r="M36" s="177"/>
      <c r="N36" s="177"/>
      <c r="O36" s="186" t="s">
        <v>64</v>
      </c>
      <c r="P36" s="183"/>
      <c r="Q36" s="183"/>
      <c r="R36" s="183">
        <v>1</v>
      </c>
      <c r="S36" s="147">
        <v>94.54</v>
      </c>
      <c r="T36" s="147">
        <v>94.54</v>
      </c>
      <c r="U36" s="147"/>
      <c r="V36" s="177"/>
      <c r="W36" s="177"/>
    </row>
    <row r="37" spans="1:23" s="179" customFormat="1" ht="23.25" customHeight="1">
      <c r="A37" s="180">
        <v>22</v>
      </c>
      <c r="B37" s="195" t="s">
        <v>65</v>
      </c>
      <c r="C37" s="94" t="s">
        <v>8</v>
      </c>
      <c r="D37" s="172"/>
      <c r="E37" s="216">
        <v>41637</v>
      </c>
      <c r="F37" s="217">
        <v>41637</v>
      </c>
      <c r="G37" s="183"/>
      <c r="H37" s="183"/>
      <c r="I37" s="183">
        <v>6</v>
      </c>
      <c r="J37" s="147">
        <v>720.6</v>
      </c>
      <c r="K37" s="147">
        <v>720.6</v>
      </c>
      <c r="L37" s="147"/>
      <c r="M37" s="177"/>
      <c r="N37" s="177"/>
      <c r="O37" s="186" t="s">
        <v>66</v>
      </c>
      <c r="P37" s="183"/>
      <c r="Q37" s="183"/>
      <c r="R37" s="183">
        <v>9</v>
      </c>
      <c r="S37" s="147">
        <v>1095.3</v>
      </c>
      <c r="T37" s="147">
        <v>1095.3</v>
      </c>
      <c r="U37" s="147"/>
      <c r="V37" s="177"/>
      <c r="W37" s="177"/>
    </row>
    <row r="38" spans="1:23" s="179" customFormat="1" ht="23.25" customHeight="1">
      <c r="A38" s="180">
        <v>23</v>
      </c>
      <c r="B38" s="195" t="s">
        <v>67</v>
      </c>
      <c r="C38" s="94" t="s">
        <v>263</v>
      </c>
      <c r="D38" s="172"/>
      <c r="E38" s="216">
        <v>41362</v>
      </c>
      <c r="F38" s="217">
        <v>41351</v>
      </c>
      <c r="G38" s="183"/>
      <c r="H38" s="183"/>
      <c r="I38" s="183">
        <v>1</v>
      </c>
      <c r="J38" s="147">
        <v>199.9</v>
      </c>
      <c r="K38" s="147">
        <v>199.9</v>
      </c>
      <c r="L38" s="147"/>
      <c r="M38" s="177"/>
      <c r="N38" s="177"/>
      <c r="O38" s="186" t="s">
        <v>273</v>
      </c>
      <c r="P38" s="183"/>
      <c r="Q38" s="183"/>
      <c r="R38" s="183">
        <v>1</v>
      </c>
      <c r="S38" s="147">
        <v>199.9</v>
      </c>
      <c r="T38" s="147">
        <v>199.9</v>
      </c>
      <c r="U38" s="147"/>
      <c r="V38" s="177"/>
      <c r="W38" s="177"/>
    </row>
    <row r="39" spans="1:23" s="179" customFormat="1" ht="23.25" customHeight="1">
      <c r="A39" s="180">
        <v>24</v>
      </c>
      <c r="B39" s="195" t="s">
        <v>300</v>
      </c>
      <c r="C39" s="94" t="s">
        <v>259</v>
      </c>
      <c r="D39" s="172"/>
      <c r="E39" s="216">
        <v>41333</v>
      </c>
      <c r="F39" s="217">
        <v>41326</v>
      </c>
      <c r="G39" s="183"/>
      <c r="H39" s="183"/>
      <c r="I39" s="183">
        <v>1</v>
      </c>
      <c r="J39" s="147">
        <v>27.03</v>
      </c>
      <c r="K39" s="147">
        <v>27.03</v>
      </c>
      <c r="L39" s="147"/>
      <c r="M39" s="177"/>
      <c r="N39" s="177"/>
      <c r="O39" s="186" t="s">
        <v>271</v>
      </c>
      <c r="P39" s="183"/>
      <c r="Q39" s="183"/>
      <c r="R39" s="183">
        <v>1</v>
      </c>
      <c r="S39" s="147">
        <v>27.03</v>
      </c>
      <c r="T39" s="147">
        <v>27.03</v>
      </c>
      <c r="U39" s="147"/>
      <c r="V39" s="177"/>
      <c r="W39" s="177"/>
    </row>
    <row r="40" spans="1:23" s="179" customFormat="1" ht="23.25" customHeight="1">
      <c r="A40" s="180">
        <v>25</v>
      </c>
      <c r="B40" s="195" t="s">
        <v>69</v>
      </c>
      <c r="C40" s="94" t="s">
        <v>260</v>
      </c>
      <c r="D40" s="172"/>
      <c r="E40" s="216">
        <v>41637</v>
      </c>
      <c r="F40" s="217">
        <v>41597</v>
      </c>
      <c r="G40" s="183"/>
      <c r="H40" s="183"/>
      <c r="I40" s="183">
        <v>1</v>
      </c>
      <c r="J40" s="147">
        <v>562.71</v>
      </c>
      <c r="K40" s="147">
        <v>562.71</v>
      </c>
      <c r="L40" s="147"/>
      <c r="M40" s="177"/>
      <c r="N40" s="177"/>
      <c r="O40" s="186" t="s">
        <v>270</v>
      </c>
      <c r="P40" s="183"/>
      <c r="Q40" s="183"/>
      <c r="R40" s="183">
        <v>1</v>
      </c>
      <c r="S40" s="147">
        <v>610.47</v>
      </c>
      <c r="T40" s="147">
        <v>610.47</v>
      </c>
      <c r="U40" s="147"/>
      <c r="V40" s="177"/>
      <c r="W40" s="177"/>
    </row>
    <row r="41" spans="1:23" s="179" customFormat="1" ht="23.25" customHeight="1">
      <c r="A41" s="180">
        <v>26</v>
      </c>
      <c r="B41" s="195" t="s">
        <v>70</v>
      </c>
      <c r="C41" s="94" t="s">
        <v>320</v>
      </c>
      <c r="D41" s="172"/>
      <c r="E41" s="216">
        <v>41637</v>
      </c>
      <c r="F41" s="217">
        <v>41637</v>
      </c>
      <c r="G41" s="183"/>
      <c r="H41" s="183"/>
      <c r="I41" s="183">
        <v>1</v>
      </c>
      <c r="J41" s="147">
        <v>4669.38</v>
      </c>
      <c r="K41" s="147">
        <v>4669.38</v>
      </c>
      <c r="L41" s="147"/>
      <c r="M41" s="177"/>
      <c r="N41" s="177"/>
      <c r="O41" s="186" t="s">
        <v>68</v>
      </c>
      <c r="P41" s="183"/>
      <c r="Q41" s="183"/>
      <c r="R41" s="183">
        <v>1</v>
      </c>
      <c r="S41" s="147">
        <v>4546.32</v>
      </c>
      <c r="T41" s="147">
        <v>4546.32</v>
      </c>
      <c r="U41" s="147"/>
      <c r="V41" s="177"/>
      <c r="W41" s="177"/>
    </row>
    <row r="42" spans="1:23" s="179" customFormat="1" ht="28.5" customHeight="1">
      <c r="A42" s="180">
        <v>27</v>
      </c>
      <c r="B42" s="195" t="s">
        <v>301</v>
      </c>
      <c r="C42" s="94" t="s">
        <v>261</v>
      </c>
      <c r="D42" s="172"/>
      <c r="E42" s="216">
        <v>41394</v>
      </c>
      <c r="F42" s="216">
        <v>41394</v>
      </c>
      <c r="G42" s="183"/>
      <c r="H42" s="183"/>
      <c r="I42" s="183">
        <v>1</v>
      </c>
      <c r="J42" s="147">
        <v>329.66</v>
      </c>
      <c r="K42" s="147">
        <v>329.66</v>
      </c>
      <c r="L42" s="147"/>
      <c r="M42" s="177"/>
      <c r="N42" s="177"/>
      <c r="O42" s="186" t="s">
        <v>272</v>
      </c>
      <c r="P42" s="183"/>
      <c r="Q42" s="183"/>
      <c r="R42" s="183">
        <v>1</v>
      </c>
      <c r="S42" s="147">
        <v>342.3</v>
      </c>
      <c r="T42" s="147">
        <v>342.3</v>
      </c>
      <c r="U42" s="147"/>
      <c r="V42" s="177"/>
      <c r="W42" s="177"/>
    </row>
    <row r="43" spans="1:23" s="179" customFormat="1" ht="28.5" customHeight="1">
      <c r="A43" s="221"/>
      <c r="B43" s="222"/>
      <c r="C43" s="223"/>
      <c r="D43" s="224"/>
      <c r="E43" s="225"/>
      <c r="F43" s="225"/>
      <c r="G43" s="226"/>
      <c r="H43" s="226"/>
      <c r="I43" s="226"/>
      <c r="J43" s="227"/>
      <c r="K43" s="227"/>
      <c r="L43" s="227"/>
      <c r="M43" s="228"/>
      <c r="N43" s="228"/>
      <c r="O43" s="226"/>
      <c r="P43" s="226"/>
      <c r="Q43" s="226"/>
      <c r="R43" s="226"/>
      <c r="S43" s="227"/>
      <c r="T43" s="227"/>
      <c r="U43" s="227"/>
      <c r="V43" s="228"/>
      <c r="W43" s="228"/>
    </row>
    <row r="44" spans="1:20" s="179" customFormat="1" ht="28.5" customHeight="1">
      <c r="A44" s="202"/>
      <c r="B44" s="203"/>
      <c r="C44" s="204"/>
      <c r="D44" s="205"/>
      <c r="E44" s="206"/>
      <c r="F44" s="206"/>
      <c r="G44" s="206"/>
      <c r="H44" s="206"/>
      <c r="I44" s="206"/>
      <c r="J44" s="207"/>
      <c r="K44" s="207"/>
      <c r="L44" s="207"/>
      <c r="M44" s="208"/>
      <c r="N44" s="208"/>
      <c r="O44" s="206"/>
      <c r="T44" s="220" t="s">
        <v>328</v>
      </c>
    </row>
    <row r="45" ht="12.75">
      <c r="C45" s="220" t="s">
        <v>327</v>
      </c>
    </row>
    <row r="50" spans="2:15" ht="12.75">
      <c r="B50" s="209"/>
      <c r="C50" s="210"/>
      <c r="D50" s="210"/>
      <c r="E50" s="210"/>
      <c r="F50" s="210"/>
      <c r="G50" s="210"/>
      <c r="H50" s="210"/>
      <c r="I50" s="210"/>
      <c r="J50" s="211"/>
      <c r="K50" s="210"/>
      <c r="L50" s="210"/>
      <c r="M50" s="210"/>
      <c r="N50" s="210"/>
      <c r="O50" s="210"/>
    </row>
  </sheetData>
  <sheetProtection/>
  <mergeCells count="35">
    <mergeCell ref="A2:F2"/>
    <mergeCell ref="A3:N3"/>
    <mergeCell ref="B4:O4"/>
    <mergeCell ref="A6:B10"/>
    <mergeCell ref="C6:C10"/>
    <mergeCell ref="D6:D10"/>
    <mergeCell ref="E6:F7"/>
    <mergeCell ref="G6:N6"/>
    <mergeCell ref="O6:O10"/>
    <mergeCell ref="E8:E10"/>
    <mergeCell ref="F8:F10"/>
    <mergeCell ref="K8:L9"/>
    <mergeCell ref="G7:I7"/>
    <mergeCell ref="J7:J10"/>
    <mergeCell ref="K7:N7"/>
    <mergeCell ref="P7:R7"/>
    <mergeCell ref="S7:S10"/>
    <mergeCell ref="T7:W7"/>
    <mergeCell ref="G8:G10"/>
    <mergeCell ref="H8:H10"/>
    <mergeCell ref="I8:I10"/>
    <mergeCell ref="W8:W10"/>
    <mergeCell ref="M8:M10"/>
    <mergeCell ref="N8:N10"/>
    <mergeCell ref="P8:P10"/>
    <mergeCell ref="Q8:Q10"/>
    <mergeCell ref="P6:W6"/>
    <mergeCell ref="A34:B34"/>
    <mergeCell ref="R8:R10"/>
    <mergeCell ref="T8:U9"/>
    <mergeCell ref="V8:V10"/>
    <mergeCell ref="A11:B11"/>
    <mergeCell ref="A12:B12"/>
    <mergeCell ref="A13:B13"/>
    <mergeCell ref="A27:B27"/>
  </mergeCells>
  <printOptions/>
  <pageMargins left="0.38" right="0.17" top="0.22" bottom="0.16" header="0.17" footer="0.16"/>
  <pageSetup fitToHeight="2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Сергей</cp:lastModifiedBy>
  <cp:lastPrinted>2014-03-24T06:28:53Z</cp:lastPrinted>
  <dcterms:created xsi:type="dcterms:W3CDTF">2010-04-19T05:25:24Z</dcterms:created>
  <dcterms:modified xsi:type="dcterms:W3CDTF">2014-03-27T04:37:14Z</dcterms:modified>
  <cp:category/>
  <cp:version/>
  <cp:contentType/>
  <cp:contentStatus/>
</cp:coreProperties>
</file>